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2225" activeTab="0"/>
  </bookViews>
  <sheets>
    <sheet name="Лист1" sheetId="1" r:id="rId1"/>
    <sheet name="Справочник Инкотермс" sheetId="2" state="hidden" r:id="rId2"/>
    <sheet name="Тип дней" sheetId="3" state="hidden" r:id="rId3"/>
    <sheet name="Вид предоплаты" sheetId="4" state="hidden" r:id="rId4"/>
    <sheet name="Вид промежуточного платежа" sheetId="5" state="hidden" r:id="rId5"/>
    <sheet name="Признак НДС" sheetId="6" state="hidden" r:id="rId6"/>
  </sheets>
  <externalReferences>
    <externalReference r:id="rId9"/>
  </externalReferences>
  <definedNames>
    <definedName name="_1_Доля">#REF!</definedName>
    <definedName name="_xlnm._FilterDatabase" localSheetId="0" hidden="1">'Лист1'!$A$5:$T$93</definedName>
    <definedName name="Ат">'[1]Атрибуты товара'!$A$4:$A$535</definedName>
    <definedName name="атр">#REF!</definedName>
    <definedName name="атрибут">#REF!</definedName>
    <definedName name="Вид_платежа">'Вид промежуточного платежа'!$B$3:$B$5</definedName>
    <definedName name="Вид_предоплаты">'Вид предоплаты'!$B$3:$B$6</definedName>
    <definedName name="ЕИ" localSheetId="0">#REF!</definedName>
    <definedName name="Инкотермс">'Справочник Инкотермс'!$A$4:$A$14</definedName>
    <definedName name="НДС">'Признак НДС'!$B$3:$B$4</definedName>
    <definedName name="осн">#REF!</definedName>
    <definedName name="основ">#REF!</definedName>
    <definedName name="Основание">#REF!</definedName>
    <definedName name="Основание1">#REF!</definedName>
    <definedName name="основания_итог">#REF!</definedName>
    <definedName name="Приоритет_закупок">#REF!</definedName>
    <definedName name="Способ_закупок">#REF!</definedName>
    <definedName name="Способы_закупок">#REF!</definedName>
    <definedName name="Тип_дней">'Тип дней'!$B$2:$B$3</definedName>
  </definedNames>
  <calcPr fullCalcOnLoad="1"/>
</workbook>
</file>

<file path=xl/sharedStrings.xml><?xml version="1.0" encoding="utf-8"?>
<sst xmlns="http://schemas.openxmlformats.org/spreadsheetml/2006/main" count="1305" uniqueCount="453">
  <si>
    <t>№</t>
  </si>
  <si>
    <t>EXW</t>
  </si>
  <si>
    <t>Ex Works / Франко завод</t>
  </si>
  <si>
    <t>FCA</t>
  </si>
  <si>
    <t>Free Carrier / Франко перевозчик</t>
  </si>
  <si>
    <t>CPT</t>
  </si>
  <si>
    <t>Carriage Paid to / Перевозка оплачена до</t>
  </si>
  <si>
    <t>CIP</t>
  </si>
  <si>
    <t xml:space="preserve"> Carriage and Insurance Paid to / Перевозка и страхование оплачены до</t>
  </si>
  <si>
    <t>DAT</t>
  </si>
  <si>
    <t>Delivered at Terminal / Поставка на терминале</t>
  </si>
  <si>
    <t>DAP</t>
  </si>
  <si>
    <t>Delivered at Place / Поставка в месте назначения</t>
  </si>
  <si>
    <t>DDP</t>
  </si>
  <si>
    <t>Delivered Duty Paid / Поставка с оплатой пошлин</t>
  </si>
  <si>
    <t>FAS</t>
  </si>
  <si>
    <t>Free Alongside Ship / Свободно вдоль борта судна</t>
  </si>
  <si>
    <t>FOB</t>
  </si>
  <si>
    <t>Free on Board / Свободно на борту</t>
  </si>
  <si>
    <t>CFR</t>
  </si>
  <si>
    <t>Cost and Freight / Стоимость и фрахт</t>
  </si>
  <si>
    <t>CIF</t>
  </si>
  <si>
    <t>Cost Insurance and Freight / Стоимость, страхование и фрахт</t>
  </si>
  <si>
    <t>Справочник Инкотермс 2010</t>
  </si>
  <si>
    <t>Календарные</t>
  </si>
  <si>
    <t>Рабочие</t>
  </si>
  <si>
    <t>Единовременно</t>
  </si>
  <si>
    <t>Ежемесячно</t>
  </si>
  <si>
    <t>По графику</t>
  </si>
  <si>
    <t>Ежеквартально</t>
  </si>
  <si>
    <t>С НДС</t>
  </si>
  <si>
    <t>Без НДС</t>
  </si>
  <si>
    <t>715 Пара</t>
  </si>
  <si>
    <t>100</t>
  </si>
  <si>
    <t>01.2023</t>
  </si>
  <si>
    <t>04.2023</t>
  </si>
  <si>
    <t>02.2023</t>
  </si>
  <si>
    <t>272011.900.000003</t>
  </si>
  <si>
    <t>05.2023</t>
  </si>
  <si>
    <t>272011.900.000004</t>
  </si>
  <si>
    <t>ОТОС</t>
  </si>
  <si>
    <t>СИТ</t>
  </si>
  <si>
    <t>ОП</t>
  </si>
  <si>
    <t>273213.500.000002</t>
  </si>
  <si>
    <t>Patch cord UTP-6cat 3m</t>
  </si>
  <si>
    <t>262016.930.000001</t>
  </si>
  <si>
    <t>204131.590.000001</t>
  </si>
  <si>
    <t>262021.900.000098</t>
  </si>
  <si>
    <t>329959.900.000068</t>
  </si>
  <si>
    <t>265211.130.000001</t>
  </si>
  <si>
    <t>Компрессор</t>
  </si>
  <si>
    <t>73-1-5</t>
  </si>
  <si>
    <t>73-1-9</t>
  </si>
  <si>
    <t>301150.000.000001</t>
  </si>
  <si>
    <t>Гидростат</t>
  </si>
  <si>
    <t>281324.000.000010</t>
  </si>
  <si>
    <t>264031.900.000001</t>
  </si>
  <si>
    <t>0</t>
  </si>
  <si>
    <t>331910.900.000011</t>
  </si>
  <si>
    <t>522211.000.000000</t>
  </si>
  <si>
    <t>522219.000.000008</t>
  </si>
  <si>
    <t>749020.000.000097</t>
  </si>
  <si>
    <t>265111.500.000006</t>
  </si>
  <si>
    <t>265111.500.000007</t>
  </si>
  <si>
    <t>СМТС</t>
  </si>
  <si>
    <t>204131.900.000001</t>
  </si>
  <si>
    <t>204131.900.000000</t>
  </si>
  <si>
    <t>204131.950.000000</t>
  </si>
  <si>
    <t>204141.000.000011</t>
  </si>
  <si>
    <t>аэрозоль</t>
  </si>
  <si>
    <t>329111.900.000007</t>
  </si>
  <si>
    <t>Губка</t>
  </si>
  <si>
    <t>204218.900.000003</t>
  </si>
  <si>
    <t>172211.200.000000</t>
  </si>
  <si>
    <t>171220.900.000001</t>
  </si>
  <si>
    <t>172211.350.000002</t>
  </si>
  <si>
    <t>139229.590.000002</t>
  </si>
  <si>
    <t>222211.900.000002</t>
  </si>
  <si>
    <t>222211.900.000003</t>
  </si>
  <si>
    <t>222211.900.000004</t>
  </si>
  <si>
    <t>738 Рулон</t>
  </si>
  <si>
    <t>139221.700.000001</t>
  </si>
  <si>
    <t>Пакет</t>
  </si>
  <si>
    <t>141230.100.000010</t>
  </si>
  <si>
    <t>329111.300.000001</t>
  </si>
  <si>
    <t>222929.900.000180</t>
  </si>
  <si>
    <t>221950.500.000000</t>
  </si>
  <si>
    <t>03.2023</t>
  </si>
  <si>
    <t>244225.100.000006</t>
  </si>
  <si>
    <t>Фольга</t>
  </si>
  <si>
    <t>222130.100.000027</t>
  </si>
  <si>
    <t>Пленка</t>
  </si>
  <si>
    <t>329119.900.000003</t>
  </si>
  <si>
    <t>Щетка</t>
  </si>
  <si>
    <t>257211.300.000000</t>
  </si>
  <si>
    <t>222929.900.000096</t>
  </si>
  <si>
    <t>329912.130.000000</t>
  </si>
  <si>
    <t>329959.900.000067</t>
  </si>
  <si>
    <t>329915.100.000000</t>
  </si>
  <si>
    <t>257111.390.000003</t>
  </si>
  <si>
    <t>257111.910.000000</t>
  </si>
  <si>
    <t>172312.700.000011</t>
  </si>
  <si>
    <t>Стикер</t>
  </si>
  <si>
    <t>282323.900.000002</t>
  </si>
  <si>
    <t>Степлер</t>
  </si>
  <si>
    <t>222923.200.000011</t>
  </si>
  <si>
    <t>351110.100.000000</t>
  </si>
  <si>
    <t>АХО</t>
  </si>
  <si>
    <t>192026.520.000000</t>
  </si>
  <si>
    <t>Тонна (метрическая)</t>
  </si>
  <si>
    <t>СКЭФ</t>
  </si>
  <si>
    <t>73-1-2</t>
  </si>
  <si>
    <t>749020.000.000059</t>
  </si>
  <si>
    <t>73-1-3</t>
  </si>
  <si>
    <t>1. Товары</t>
  </si>
  <si>
    <t>172312.300.000001</t>
  </si>
  <si>
    <t>Конверт</t>
  </si>
  <si>
    <t>172312.500.000001</t>
  </si>
  <si>
    <t>151212.900.000063</t>
  </si>
  <si>
    <t>172313.190.000000</t>
  </si>
  <si>
    <t>Грамота</t>
  </si>
  <si>
    <t>06.2023</t>
  </si>
  <si>
    <t>5111 Одна пачка</t>
  </si>
  <si>
    <t>172312.700.000000</t>
  </si>
  <si>
    <t>222925.900.000017</t>
  </si>
  <si>
    <t>222925.900.000003</t>
  </si>
  <si>
    <t>282323.900.000005</t>
  </si>
  <si>
    <t>222130.100.000001</t>
  </si>
  <si>
    <t>172313.500.000001</t>
  </si>
  <si>
    <t>222925.700.000027</t>
  </si>
  <si>
    <t>259923.300.000000</t>
  </si>
  <si>
    <t>259923.500.000005</t>
  </si>
  <si>
    <t>259923.500.000006</t>
  </si>
  <si>
    <t>282312.100.000000</t>
  </si>
  <si>
    <t>Калькулятор</t>
  </si>
  <si>
    <t>205210.900.000025</t>
  </si>
  <si>
    <t>1 ТОП</t>
  </si>
  <si>
    <t>2 ТОП</t>
  </si>
  <si>
    <t>3 ТОП</t>
  </si>
  <si>
    <t>4 ТОП</t>
  </si>
  <si>
    <t>5 ТОП</t>
  </si>
  <si>
    <t>6 ТОП</t>
  </si>
  <si>
    <t>7 ТОП</t>
  </si>
  <si>
    <t>8 ТОП</t>
  </si>
  <si>
    <t>9 ТОП</t>
  </si>
  <si>
    <t>10 ТОП</t>
  </si>
  <si>
    <t>11 ТОП</t>
  </si>
  <si>
    <t>12 ТОП</t>
  </si>
  <si>
    <t>13 ТОП</t>
  </si>
  <si>
    <t>14 ТОП</t>
  </si>
  <si>
    <t>15 ТОП</t>
  </si>
  <si>
    <t>16 ТОП</t>
  </si>
  <si>
    <t>17 ТОП</t>
  </si>
  <si>
    <t>18 ТОП</t>
  </si>
  <si>
    <t>19 ТОП</t>
  </si>
  <si>
    <t>20 ТОП</t>
  </si>
  <si>
    <t>21 ТОП</t>
  </si>
  <si>
    <t>22 ТОП</t>
  </si>
  <si>
    <t>23 ТОП</t>
  </si>
  <si>
    <t>24 ТОП</t>
  </si>
  <si>
    <t>25 ТОП</t>
  </si>
  <si>
    <t>26 ТОП</t>
  </si>
  <si>
    <t>27 ТОП</t>
  </si>
  <si>
    <t>28 ТОП</t>
  </si>
  <si>
    <t>29 ТОП</t>
  </si>
  <si>
    <t>30 ТОП</t>
  </si>
  <si>
    <t>31 ТОП</t>
  </si>
  <si>
    <t>32 ТОП</t>
  </si>
  <si>
    <t>33 ТОП</t>
  </si>
  <si>
    <t>34 ТОП</t>
  </si>
  <si>
    <t>35 ТОП</t>
  </si>
  <si>
    <t>36 ТОП</t>
  </si>
  <si>
    <t>37 ТОП</t>
  </si>
  <si>
    <t>38 ТОП</t>
  </si>
  <si>
    <t>40 ТОП</t>
  </si>
  <si>
    <t>41 ТОП</t>
  </si>
  <si>
    <t>42 ТОП</t>
  </si>
  <si>
    <t>43 ТОП</t>
  </si>
  <si>
    <t>44 ТОП</t>
  </si>
  <si>
    <t>45 ТОП</t>
  </si>
  <si>
    <t>46 ТОП</t>
  </si>
  <si>
    <t>47 ТОП</t>
  </si>
  <si>
    <t>48 ТОП</t>
  </si>
  <si>
    <t>49 ТОП</t>
  </si>
  <si>
    <t>50 ТОП</t>
  </si>
  <si>
    <t>51 ТОП</t>
  </si>
  <si>
    <t>52 ТОП</t>
  </si>
  <si>
    <t>53 ТОП</t>
  </si>
  <si>
    <t>54 ТОП</t>
  </si>
  <si>
    <t>55 ТОП</t>
  </si>
  <si>
    <t>56 ТОП</t>
  </si>
  <si>
    <t>57 ТОП</t>
  </si>
  <si>
    <t>58 ТОП</t>
  </si>
  <si>
    <t>59 ТОП</t>
  </si>
  <si>
    <t>60 ТОП</t>
  </si>
  <si>
    <t>61 ТОП</t>
  </si>
  <si>
    <t>62 ТОП</t>
  </si>
  <si>
    <t>63 ТОП</t>
  </si>
  <si>
    <t>64 ТОП</t>
  </si>
  <si>
    <t>65 ТОП</t>
  </si>
  <si>
    <t>66 ТОП</t>
  </si>
  <si>
    <t>67 ТОП</t>
  </si>
  <si>
    <t>68 ТОП</t>
  </si>
  <si>
    <t>69 ТОП</t>
  </si>
  <si>
    <t>70 ТОП</t>
  </si>
  <si>
    <t>71 ТОП</t>
  </si>
  <si>
    <t>72 ТОП</t>
  </si>
  <si>
    <t>73 ТОП</t>
  </si>
  <si>
    <t>1  УОП</t>
  </si>
  <si>
    <t>2 УОП</t>
  </si>
  <si>
    <t>3  УОП</t>
  </si>
  <si>
    <t>4  УОП</t>
  </si>
  <si>
    <t>5  УОП</t>
  </si>
  <si>
    <t>6  УОП</t>
  </si>
  <si>
    <t>7  УОП</t>
  </si>
  <si>
    <t>с 01.2023 по 12.2023</t>
  </si>
  <si>
    <t>СБМ</t>
  </si>
  <si>
    <t>842519.000.000000</t>
  </si>
  <si>
    <t>-</t>
  </si>
  <si>
    <t>139229.990.000007</t>
  </si>
  <si>
    <t>139229.990.000011</t>
  </si>
  <si>
    <t>74 ТОП</t>
  </si>
  <si>
    <t>75 ТОП</t>
  </si>
  <si>
    <t>006 Метр</t>
  </si>
  <si>
    <t>8  УОП</t>
  </si>
  <si>
    <t>76 ТОП</t>
  </si>
  <si>
    <t>Сатып алудың ерекше тәртібін қолдана отырып жүзеге асырылатын 2023 жылға арналған" Қазақтеңізкөлікфлоты "ҰТКҚК" ЖШС ТЖҚ сатып алу тізбесі</t>
  </si>
  <si>
    <t>Сабын</t>
  </si>
  <si>
    <t>Сұйық дәретхана сабыны, құтысы кемінде 240 мл</t>
  </si>
  <si>
    <t>Кір сабын қатты, кемінде 72%</t>
  </si>
  <si>
    <t>Сұйық қол сабыны беттік белсенді заттардан, қоспалардан және парфюмерлік заттардан тұрады. Мұндай сабынның қосымша артықшылығы-оның құрамында жануарлардың майларының болмауы.</t>
  </si>
  <si>
    <t>Май қышқылдарының мөлшері кемінде 72% және сілтілердің көп мөлшері бар кір сабын, шамамен 0,15-0,20 %. Оның бактерияға қарсы қасиеттері бар.</t>
  </si>
  <si>
    <t>Ақтау қаласы, 14 ш / а., №70 ғимарат, "Қазақтеңізкөлікфлоты "ҰТКҚК"ЖШС кеңсесі</t>
  </si>
  <si>
    <t>Маңғыстау облысы, Баутино фпмо порты</t>
  </si>
  <si>
    <t>Маңғыстау облысы, Ақтау қаласы, 14 ш / а. 70 ғимарат</t>
  </si>
  <si>
    <t>Әзірбайжан Республикасы, Баку порты</t>
  </si>
  <si>
    <t xml:space="preserve">Алдын ала төлем - 0%, аралық төлем - 0%, соңғы төлем- 100% , </t>
  </si>
  <si>
    <t>Алдын ала төлем - 0%, аралық төлем - 100%, соңғы төлем-0% ,</t>
  </si>
  <si>
    <t>Ауа тазартқыш</t>
  </si>
  <si>
    <t>Бүріккіші бар салмағы кемінде 300 мл Аэрозоль</t>
  </si>
  <si>
    <t>Тіс тазалағыштар</t>
  </si>
  <si>
    <t>ағаш</t>
  </si>
  <si>
    <t>Тіс шұқығыштарында бояғыштар мен адам денсаулығына зиянды сіңдірулер мен жабындар жоқ, кәдеге жаратудың арнайы шарттарын қажет етпейді.</t>
  </si>
  <si>
    <t>Қап</t>
  </si>
  <si>
    <t>Полиэтиленнен жасалған қоқыс дорбасы, 30л</t>
  </si>
  <si>
    <t>Полиэтиленнен жасалған қоқыс дорбасы, 60л</t>
  </si>
  <si>
    <t>Полиэтиленнен жасалған қоқыс дорбасы, 120л</t>
  </si>
  <si>
    <t>Полиэтиленнен жасалған қоқыс дорбасы, берік, көлемі кемінде 30 л. орамда кемінде 20-30 дана</t>
  </si>
  <si>
    <t>Полиэтиленнен жасалған қоқыс дорбасы, берік, көлемі кемінде 60 л. орамда кемінде 20-30 дана</t>
  </si>
  <si>
    <t>Полиэтиленнен жасалған қоқыс дорбасы, берік, көлемі кемінде 120 л. орамда кемінде 20-30 дана</t>
  </si>
  <si>
    <t>Өнімдерге бір рет қолданылатын полиэтилен пакеті</t>
  </si>
  <si>
    <t>Орамдағы өнімдер үшін бір реттік полиэтиленнен жасалған қаптама пакеті кемінде 50 дана</t>
  </si>
  <si>
    <t>Алюминий тағамдық Фольга, қалыңдығы 0,056-0,070 мм</t>
  </si>
  <si>
    <t>тағамдық Фольга</t>
  </si>
  <si>
    <t>Пластмассадан, бір реттік</t>
  </si>
  <si>
    <t>Суық және ыстық сусындар үшін қолданылатын бір реттік, екі қабатты 0,25 л-0,35 л қағаз шыны.</t>
  </si>
  <si>
    <t>Шыны</t>
  </si>
  <si>
    <t>Полиэтиленнен жасалған қоқыс дорбасы, 240л</t>
  </si>
  <si>
    <t>Полиэтиленнен жасалған қоқыс дорбасы, берік, көлемі кемінде 240 л. орамда кемінде 20-30 дана</t>
  </si>
  <si>
    <t>Электр энергиясы</t>
  </si>
  <si>
    <t>өз тұтынуы үшін</t>
  </si>
  <si>
    <t>Әкімшілік ғимарат үшін.</t>
  </si>
  <si>
    <t>Батарея</t>
  </si>
  <si>
    <t>AAA түрі</t>
  </si>
  <si>
    <t>AA түрі</t>
  </si>
  <si>
    <t>Стандартты өлшем: AAA (қызғылт)
Технология: Сілтілі
Қуат кернеуі: 1.5 В</t>
  </si>
  <si>
    <t>Стандартты өлшем: AA (саусақ)
Технология: Сілтілі
Қуат кернеуі: 1.5 В</t>
  </si>
  <si>
    <t>Кеңсе Қаламы</t>
  </si>
  <si>
    <t>шарикті</t>
  </si>
  <si>
    <t>Қалам 0,5 мм көк өзегі бар, қақпағы бар шарикті</t>
  </si>
  <si>
    <t>Кеңсе</t>
  </si>
  <si>
    <t>Штрих-түзеткіш</t>
  </si>
  <si>
    <t>Қылқаламы бар құтыдағы сұйық Штрих-түзеткіш</t>
  </si>
  <si>
    <t>Механикалық қарындаш</t>
  </si>
  <si>
    <t>Қарапайым ТМ (HB) серпімді қарындаш, механикалық</t>
  </si>
  <si>
    <t>0,5 мм өзегі бар қарапайым механикалық қарындаш</t>
  </si>
  <si>
    <t>Шартқа қол қойылған күннен бастап күнтізбелік 30 күн ішінде</t>
  </si>
  <si>
    <t>01.2023 бастап 06.2023 дейін</t>
  </si>
  <si>
    <t>Шартқа қол қойылған күннен бастап 12.2023 дейін</t>
  </si>
  <si>
    <t>07.2023 бастап 12.2023 дейін</t>
  </si>
  <si>
    <t>01.2023 бастап 12.2023 дейін</t>
  </si>
  <si>
    <t>06.2023 бастап 12.2023 дейін</t>
  </si>
  <si>
    <t>Бөлгіш жапсырмалар, түрлі-түсті, 5 түсті</t>
  </si>
  <si>
    <t>Жабысқақ қабаты бар түрлі-түсті қағаз блогы өлшемі 76 * 76 мм</t>
  </si>
  <si>
    <t>Степлер орташа</t>
  </si>
  <si>
    <t>кеңсе, механикалық, қапсырмалар 24-28</t>
  </si>
  <si>
    <t>Дизель отыны</t>
  </si>
  <si>
    <t>маусымаралық</t>
  </si>
  <si>
    <t>ГОСТ 305-82. Кемелерді бункерлейтін кеме дизель отыны</t>
  </si>
  <si>
    <t>апаттық радиоқабылдағыштар үшін</t>
  </si>
  <si>
    <t>қағаз</t>
  </si>
  <si>
    <t>Жалпы сипаттамалары: қағаз, сандық басып шығару түрі, жоғары сапалы, толық түсті, Еуро форматы 210 мм x100 мм</t>
  </si>
  <si>
    <t>Ашықхат</t>
  </si>
  <si>
    <t>құттықтау</t>
  </si>
  <si>
    <t>Басып шығару Түрі сандық, жоғары сапалы, екі жақты толық түсті, қағаз Меруерт ашықхат мөлшері дайын түрінде 210х100м</t>
  </si>
  <si>
    <t>Қалта</t>
  </si>
  <si>
    <t>мекенжай, тоқыма материалынан</t>
  </si>
  <si>
    <t>Жоғары сапалы материалдан (бумвинил алтын/күміс), қалтаға түрлі-түсті лайнерлерді жапсыру, толық түсті ультракүлгін басып шығару әдісімен қалтаға сурет салу</t>
  </si>
  <si>
    <t>күңгірт, A4 форматы</t>
  </si>
  <si>
    <t>Жалпы сипаттамалары: өлшемі 297х210 мм, сандық басып шығару, жақтау</t>
  </si>
  <si>
    <t>Таспа</t>
  </si>
  <si>
    <t>Ұшатын жәндіктерге арналған жабысқақ таспа</t>
  </si>
  <si>
    <t>Таспа жабысқақ</t>
  </si>
  <si>
    <t>Құлып</t>
  </si>
  <si>
    <t>аспалы</t>
  </si>
  <si>
    <t>Пластикалық Пломба</t>
  </si>
  <si>
    <t>Нөмірлі пластикалық Пломба</t>
  </si>
  <si>
    <t>Қойма үй жайларын мөрлеуге арналған бір реттік нөмірлі пластикалық Пломба</t>
  </si>
  <si>
    <t>Флэш-диск</t>
  </si>
  <si>
    <t>USB 3.0 интерфейсі, сыйымдылығы 16 Гб-тан асады, бірақ 64 Гб-тан аспайды</t>
  </si>
  <si>
    <t>Жад: 32 ГБ
Интерфейс: USB 3.0
Деректерді жазу жылдамдығы: 25 МБ/с
Скорость чтения данных: 90 МБ/с</t>
  </si>
  <si>
    <t>Сүзгі</t>
  </si>
  <si>
    <t>желілік</t>
  </si>
  <si>
    <t>Шығу розеткаларының саны: 5
Максималды жүктеме тогы: 10а
Жүктеменің жалпы қуаты, Вт: 2200</t>
  </si>
  <si>
    <t>Мамандандырылған Кабель</t>
  </si>
  <si>
    <t>UTP түрі</t>
  </si>
  <si>
    <t>"Тышқан"манипуляторы</t>
  </si>
  <si>
    <t>оптикалық, сымды</t>
  </si>
  <si>
    <t>USB сымды оптикалық тінтуір, 2 түйме, айналдыру дөңгелегі:</t>
  </si>
  <si>
    <t>Навигациялық-топографиялық кешен</t>
  </si>
  <si>
    <t>топогеодезиялық және навигациялық қамтамасыз ету үшін</t>
  </si>
  <si>
    <t>Түркістан құрғақ жүкке арналған кеменің электрондық картографиялық навигациялық-ақпараттық жүйесі</t>
  </si>
  <si>
    <t>GPS жүйесі</t>
  </si>
  <si>
    <t>спутниктік</t>
  </si>
  <si>
    <t>Кеме жүйесі GPS, спутниктік</t>
  </si>
  <si>
    <t>Майлық</t>
  </si>
  <si>
    <t>тазалау</t>
  </si>
  <si>
    <t>Ылғал Экран күтімі майлықтары, 100 дана:</t>
  </si>
  <si>
    <t>Сағат</t>
  </si>
  <si>
    <t>білек, электронды (кіріктірілген секундомермен), қалыпты калибр</t>
  </si>
  <si>
    <t>білек, электронды</t>
  </si>
  <si>
    <t>әуе, өнімділігі 3 м3/мин</t>
  </si>
  <si>
    <t>Портативті электр ауа компрессоры</t>
  </si>
  <si>
    <t>Жүйе акустикалық</t>
  </si>
  <si>
    <t>көп жолақты</t>
  </si>
  <si>
    <t>Жүйе акустикалық көп жолақты-портативті динамик</t>
  </si>
  <si>
    <t>Дәретхана сабыны қатты, салмағы 90 гр кем емес</t>
  </si>
  <si>
    <t>Дәретхана сабыны қатты</t>
  </si>
  <si>
    <t>ыдыс жууға арналған</t>
  </si>
  <si>
    <t>Ыдыс-аяқтарды, ас құралдарын, ас үй ыдыстарын, сондай-ақ плиталардың, раковиналардың, ванналардың, плиткалардың беттерін тазалау абразивті қабаты бар жуу үшін, қаптама-10 дана, түрлі-түсті, шағын өлшемді</t>
  </si>
  <si>
    <t>Шүберек</t>
  </si>
  <si>
    <t>Ыдыс жууға арналған металл жуғыш зат</t>
  </si>
  <si>
    <t>Металл жуғыш ыдыс жууға арналған, раковиналардан, пештерден, пештерден күрделі кірді тиімді кетіреді. Тот баспайтын болаттан жасалған</t>
  </si>
  <si>
    <t>Дәретхана қағазы</t>
  </si>
  <si>
    <t>Қағаз</t>
  </si>
  <si>
    <t>Дәретхана қағазы екі жақты. Орамның ұзындығы кемінде 20 м, орамның ені кемінде 9.2 см.</t>
  </si>
  <si>
    <t>Қағаз майлық, асхана</t>
  </si>
  <si>
    <t>Қаптамадағы асхана майлығы кемінде 100 дана</t>
  </si>
  <si>
    <t>Сүлгі</t>
  </si>
  <si>
    <t>Жалпы мақсаттағы сүлгі, қағаз</t>
  </si>
  <si>
    <t>Санитарлық-гигиеналық мақсаттағы қағаз сүлгі</t>
  </si>
  <si>
    <t>Үстелді сүртуге арналған шүберек</t>
  </si>
  <si>
    <t>10 дана қаптамада тазалауға арналған шүберек</t>
  </si>
  <si>
    <t>Қолғап</t>
  </si>
  <si>
    <t>Қолды қорғауға арналған резеңке қолғап</t>
  </si>
  <si>
    <t>M, L мөлшерінде тазалауға арналған резеңке қолғаптар</t>
  </si>
  <si>
    <t>Сүрткіш</t>
  </si>
  <si>
    <t>Алынбалы арқан саптамасы бар тұрмыстық сүрткіш</t>
  </si>
  <si>
    <t>Тұрмыстық сүрткіш</t>
  </si>
  <si>
    <t>Саптама</t>
  </si>
  <si>
    <t>Тұрмыстық сүрткішке арналған саптама, арқан</t>
  </si>
  <si>
    <t>Тұрмыстық сүрткішке арналған саптама</t>
  </si>
  <si>
    <t>Полиэтиленді тағамдық Пленка</t>
  </si>
  <si>
    <t>Екі жақты полиэтилен пленкасы. Орамның ұзындығы кемінде 10 м, орамның ені кемінде 9.1 см.</t>
  </si>
  <si>
    <t>тазалау үшін</t>
  </si>
  <si>
    <t>Тазалауға арналған щетка ұзын сабы бар шөмішпен бірге келеді</t>
  </si>
  <si>
    <t>Қатты қадалы ұзын сабы бар Щетка</t>
  </si>
  <si>
    <t>Пышақ</t>
  </si>
  <si>
    <t>Пышақ кеңсе, ұзын жүзі кем дегенде 18 см, фиксатормен</t>
  </si>
  <si>
    <t>Бекіткіші бар бір жүзі бар кеңсе пышағы. Пышақтың ені 18 мм</t>
  </si>
  <si>
    <t>Қайшы</t>
  </si>
  <si>
    <t>Пышақтың ұзындығы кемінде 13 см, пластикалық тұтқалары бар кеңсе қайшылары.</t>
  </si>
  <si>
    <t>Пластикалық тұтқалары бар қайшы.</t>
  </si>
  <si>
    <t>жазбалар үшін</t>
  </si>
  <si>
    <t>өздігінен жабысатын, қағаз, жазбалар үшін, 76х76 ММ</t>
  </si>
  <si>
    <t>пластмасса, жазбалар үшін</t>
  </si>
  <si>
    <t>пластикалық, жабысқақ жиегі бар жазбаларға арналған бетбелгі, 44х12 ММ</t>
  </si>
  <si>
    <t>Қосымша Файл</t>
  </si>
  <si>
    <t>құжаттар үшін, перфорациясыз, полипропилен пленкасынан</t>
  </si>
  <si>
    <t>лайнер, полипропилен, А4</t>
  </si>
  <si>
    <t>Тескіш</t>
  </si>
  <si>
    <t>кеңсе, механикалық</t>
  </si>
  <si>
    <t>металл, 10 параққа</t>
  </si>
  <si>
    <t>ламинаттау үшін</t>
  </si>
  <si>
    <t>ламинаттау үшін, өлшемі 216 * 303 мм</t>
  </si>
  <si>
    <t>Байланыстырғыш</t>
  </si>
  <si>
    <t>А4 форматы</t>
  </si>
  <si>
    <t>пластикалық, байланыстырғыш, А4 форматы</t>
  </si>
  <si>
    <t>пластикалық, A4 форматы</t>
  </si>
  <si>
    <t>пластикалық, Тіркеуші, 70 мм, А4 форматы</t>
  </si>
  <si>
    <t>Қысқыш</t>
  </si>
  <si>
    <t>кеңсе</t>
  </si>
  <si>
    <t>кеңсе, 32 мм</t>
  </si>
  <si>
    <t>Қағаз қыстырғыш</t>
  </si>
  <si>
    <t>кеңсе, металл</t>
  </si>
  <si>
    <t>Қапсырма</t>
  </si>
  <si>
    <t>кеңсе мақсаттары үшін, сым</t>
  </si>
  <si>
    <t>кеңсе, механикалық, 100 параққа</t>
  </si>
  <si>
    <t>Қарындаш</t>
  </si>
  <si>
    <t>қарапайым</t>
  </si>
  <si>
    <t>бухгалтерлік есеп</t>
  </si>
  <si>
    <t>Желім</t>
  </si>
  <si>
    <t>қарындаш, кеңсе, қатты</t>
  </si>
  <si>
    <t>Мақта мата, тоқылған</t>
  </si>
  <si>
    <t>мақта, тоқылған</t>
  </si>
  <si>
    <t>Түксіз зығыр мата, тоқылған</t>
  </si>
  <si>
    <t>Түксіз зығыр, тоқылған</t>
  </si>
  <si>
    <t>Тонна (метрикалық)</t>
  </si>
  <si>
    <t>796 Дана</t>
  </si>
  <si>
    <t>736 орам</t>
  </si>
  <si>
    <t>245 Киловатт-сағат</t>
  </si>
  <si>
    <t>839 жинақ</t>
  </si>
  <si>
    <t>778 қаптама</t>
  </si>
  <si>
    <t>5111 бір бума</t>
  </si>
  <si>
    <t>Теңіз агентінің қызметтері</t>
  </si>
  <si>
    <t>Баку порттарында кемелерді агенттеу қызметтері (оның ішінде порттарда кеме қатынасы үшін порт алымдарын төлеу)</t>
  </si>
  <si>
    <t>Махачкала порттарындағы Кемелерді агенттеу қызметтері (оның ішінде порттардағы кеме қатынасы үшін порт алымдарын төлеу)</t>
  </si>
  <si>
    <t>Түрікменстан порттарында кемелерді агенттеу қызметтері (оның ішінде порттарда кеме қатынасы үшін порт алымдарын төлеу)</t>
  </si>
  <si>
    <t>Каспий теңізі</t>
  </si>
  <si>
    <t>Құтқару құрылғыларына техникалық қызмет көрсету бойынша қызметтер</t>
  </si>
  <si>
    <t>Жыл сайынғы құтқару салдарын тексеру және қайта төсеу түрі: сертификаттар берілген Viking (Талас, Ембі,)</t>
  </si>
  <si>
    <t>Навигациялық және ұқсас жабдыққа техникалық қызмет көрсету жөніндегі қызметтер</t>
  </si>
  <si>
    <t>Радионавигациялық жабдықтар мен ГМСБ жабдықтарын жөндеуді қоса алғанда, жағалауға техникалық қызмет көрсету (Талас, Ембі,)</t>
  </si>
  <si>
    <t>Авариялық-құтқару және өртке қарсы мүлікті куәландыру жөніндегі қызметтер</t>
  </si>
  <si>
    <t>Сертификаттар бере отырып, авариялық-құтқару және өртке қарсы мүлікті жыл сайынғы тексеру</t>
  </si>
  <si>
    <t>Сертификаттар бере отырып, кемелердің сүйреткіш және жүк көтергіш мүлкін (қапсырмалар, арқандар, кнехттер және т. б.) куәландыру жөніндегі қызмет</t>
  </si>
  <si>
    <t>Сертификаттар бере отырып, кемелердің (қапсырмалар, Тростар, кнехттер, крандар және т. б.) сүйреткіш және жүк көтергіш мүлкін куәландыру және сынау</t>
  </si>
  <si>
    <t>Авариялық-құтқару қызметінің қызметтері</t>
  </si>
  <si>
    <t>Астана, Алматы, Ақтау ТК танкеріне арналған шұғыл ден қою қызметінің қызметі</t>
  </si>
  <si>
    <t>Қызметтер бойынша жиыны</t>
  </si>
  <si>
    <t>Барлығы</t>
  </si>
  <si>
    <t>Тауарлар бойынша жиыны</t>
  </si>
  <si>
    <t>3. Қызметтер</t>
  </si>
  <si>
    <t>ЕНС ТРУ коды</t>
  </si>
  <si>
    <t>Сатып алынатын тауарлардың, жұмыстар мен көрсетілетін қызметтердің атауы</t>
  </si>
  <si>
    <t>Тауарлардың, жұмыстар мен көрсетілетін қызметтердің қысқаша сипаттамасы (сипаттамасы)</t>
  </si>
  <si>
    <t>Қосымша сипаттама</t>
  </si>
  <si>
    <t>Сатып алу әдісі</t>
  </si>
  <si>
    <t>БК/ТКП / ВХК үшін негіз</t>
  </si>
  <si>
    <t>Жергілікті қамту болжамы, %</t>
  </si>
  <si>
    <t>Сатып алуды жүзеге асыру мерзімі</t>
  </si>
  <si>
    <t>Сатып алуды жүзеге асыру орны (мекенжайы)</t>
  </si>
  <si>
    <t>Аймақ, тауарды жеткізу, жұмыстарды орындау, қызметтер көрсету орны</t>
  </si>
  <si>
    <t>ИНКОТЕРМС 2010 бойынша жеткізу шарттары</t>
  </si>
  <si>
    <t>Тауарларды жеткізу, жұмыстарды орындау, қызметтер көрсету кезеңі</t>
  </si>
  <si>
    <t>Төлем шарттары</t>
  </si>
  <si>
    <t>Өлшем бірлігі</t>
  </si>
  <si>
    <t>Саны, көлемі</t>
  </si>
  <si>
    <t>Бірліктің маркетингтік бағасы, ҚҚС-сыз теңге</t>
  </si>
  <si>
    <t>ҚҚС-сыз ТЖҚ сатып алу үшін жоспарланатын сома, теңге</t>
  </si>
  <si>
    <t>ҚҚС-пен ТЖҚ сатып алу үшін жоспарланатын сома, теңге</t>
  </si>
  <si>
    <t>Бастамашы</t>
  </si>
  <si>
    <t>30.12.2022 жылғы № 80П бұйрығы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</si>
</sst>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_-* #,##0.00\ _₸_-;\-* #,##0.00\ _₸_-;_-* &quot;-&quot;??\ _₸_-;_-@_-"/>
    <numFmt numFmtId="167" formatCode="0.000"/>
    <numFmt numFmtId="168" formatCode="#,##0.000"/>
    <numFmt numFmtId="169" formatCode="[$-F800]dddd\,\ mmmm\ dd\,\ yyyy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\ _₽"/>
  </numFmts>
  <fonts count="63">
    <font>
      <sz val="11"/>
      <color theme="1"/>
      <name val="Calibri"/>
      <family val="2"/>
    </font>
    <font>
      <sz val="14"/>
      <color indexed="8"/>
      <name val="Times New Roman"/>
      <family val="2"/>
    </font>
    <font>
      <sz val="11"/>
      <color indexed="8"/>
      <name val="Calibri"/>
      <family val="2"/>
    </font>
    <font>
      <sz val="10"/>
      <name val="Book Antiqua"/>
      <family val="1"/>
    </font>
    <font>
      <sz val="8"/>
      <name val="Arial"/>
      <family val="2"/>
    </font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0.5"/>
      <name val="Times New Roman"/>
      <family val="1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Book Antiqua"/>
      <family val="1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9"/>
      <name val="Times New Roman"/>
      <family val="2"/>
    </font>
    <font>
      <sz val="18"/>
      <color indexed="56"/>
      <name val="Cambria"/>
      <family val="2"/>
    </font>
    <font>
      <sz val="14"/>
      <color indexed="60"/>
      <name val="Times New Roman"/>
      <family val="2"/>
    </font>
    <font>
      <u val="single"/>
      <sz val="11"/>
      <color indexed="20"/>
      <name val="Calibri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sz val="10"/>
      <color indexed="63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Segoe UI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Book Antiqua"/>
      <family val="1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sz val="18"/>
      <color theme="3"/>
      <name val="Cambria"/>
      <family val="2"/>
    </font>
    <font>
      <sz val="14"/>
      <color rgb="FF9C6500"/>
      <name val="Times New Roman"/>
      <family val="2"/>
    </font>
    <font>
      <sz val="12"/>
      <color theme="1"/>
      <name val="Times New Roman"/>
      <family val="2"/>
    </font>
    <font>
      <u val="single"/>
      <sz val="11"/>
      <color theme="11"/>
      <name val="Calibri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rgb="FF212529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/>
      <top style="thin"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/>
      <bottom style="thin">
        <color indexed="8"/>
      </bottom>
    </border>
    <border>
      <left/>
      <right/>
      <top style="thin"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/>
      <bottom style="thin"/>
    </border>
  </borders>
  <cellStyleXfs count="8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4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49" fontId="46" fillId="0" borderId="0" xfId="0" applyNumberFormat="1" applyFont="1" applyBorder="1" applyAlignment="1">
      <alignment vertical="center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49" fontId="57" fillId="33" borderId="10" xfId="0" applyNumberFormat="1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top" wrapText="1"/>
    </xf>
    <xf numFmtId="49" fontId="57" fillId="0" borderId="10" xfId="0" applyNumberFormat="1" applyFont="1" applyBorder="1" applyAlignment="1">
      <alignment horizontal="center" vertical="top" wrapText="1"/>
    </xf>
    <xf numFmtId="49" fontId="57" fillId="0" borderId="10" xfId="0" applyNumberFormat="1" applyFont="1" applyBorder="1" applyAlignment="1">
      <alignment horizontal="left" vertical="top" wrapText="1"/>
    </xf>
    <xf numFmtId="0" fontId="7" fillId="33" borderId="10" xfId="74" applyNumberFormat="1" applyFont="1" applyFill="1" applyBorder="1" applyAlignment="1">
      <alignment horizontal="center" vertical="top" wrapText="1"/>
      <protection/>
    </xf>
    <xf numFmtId="49" fontId="7" fillId="33" borderId="10" xfId="0" applyNumberFormat="1" applyFont="1" applyFill="1" applyBorder="1" applyAlignment="1">
      <alignment horizontal="center" vertical="top" wrapText="1"/>
    </xf>
    <xf numFmtId="49" fontId="7" fillId="33" borderId="13" xfId="0" applyNumberFormat="1" applyFont="1" applyFill="1" applyBorder="1" applyAlignment="1">
      <alignment horizontal="center" vertical="top" wrapText="1"/>
    </xf>
    <xf numFmtId="49" fontId="57" fillId="33" borderId="14" xfId="0" applyNumberFormat="1" applyFont="1" applyFill="1" applyBorder="1" applyAlignment="1">
      <alignment horizontal="center" vertical="top" wrapText="1"/>
    </xf>
    <xf numFmtId="0" fontId="7" fillId="33" borderId="11" xfId="0" applyFont="1" applyFill="1" applyBorder="1" applyAlignment="1">
      <alignment horizontal="center" vertical="top" wrapText="1"/>
    </xf>
    <xf numFmtId="49" fontId="57" fillId="33" borderId="10" xfId="72" applyNumberFormat="1" applyFont="1" applyFill="1" applyBorder="1" applyAlignment="1">
      <alignment horizontal="center" vertical="top" wrapText="1"/>
      <protection/>
    </xf>
    <xf numFmtId="4" fontId="57" fillId="33" borderId="10" xfId="0" applyNumberFormat="1" applyFont="1" applyFill="1" applyBorder="1" applyAlignment="1">
      <alignment horizontal="center" vertical="top" wrapText="1"/>
    </xf>
    <xf numFmtId="0" fontId="58" fillId="33" borderId="10" xfId="0" applyFont="1" applyFill="1" applyBorder="1" applyAlignment="1">
      <alignment horizontal="center" vertical="top" wrapText="1"/>
    </xf>
    <xf numFmtId="4" fontId="58" fillId="33" borderId="10" xfId="0" applyNumberFormat="1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left" vertical="top" wrapText="1"/>
    </xf>
    <xf numFmtId="0" fontId="57" fillId="33" borderId="10" xfId="0" applyFont="1" applyFill="1" applyBorder="1" applyAlignment="1">
      <alignment horizontal="center" vertical="top" wrapText="1"/>
    </xf>
    <xf numFmtId="0" fontId="59" fillId="33" borderId="11" xfId="0" applyFont="1" applyFill="1" applyBorder="1" applyAlignment="1">
      <alignment vertical="top" wrapText="1"/>
    </xf>
    <xf numFmtId="0" fontId="57" fillId="33" borderId="11" xfId="0" applyFont="1" applyFill="1" applyBorder="1" applyAlignment="1">
      <alignment vertical="top" wrapText="1"/>
    </xf>
    <xf numFmtId="0" fontId="7" fillId="33" borderId="15" xfId="0" applyFont="1" applyFill="1" applyBorder="1" applyAlignment="1">
      <alignment horizontal="left" vertical="top" wrapText="1"/>
    </xf>
    <xf numFmtId="0" fontId="7" fillId="33" borderId="11" xfId="74" applyNumberFormat="1" applyFont="1" applyFill="1" applyBorder="1" applyAlignment="1">
      <alignment horizontal="center" vertical="top" wrapText="1"/>
      <protection/>
    </xf>
    <xf numFmtId="0" fontId="7" fillId="33" borderId="16" xfId="0" applyFont="1" applyFill="1" applyBorder="1" applyAlignment="1">
      <alignment horizontal="left" vertical="top" wrapText="1"/>
    </xf>
    <xf numFmtId="49" fontId="7" fillId="33" borderId="11" xfId="0" applyNumberFormat="1" applyFont="1" applyFill="1" applyBorder="1" applyAlignment="1">
      <alignment horizontal="center" vertical="top" wrapText="1"/>
    </xf>
    <xf numFmtId="0" fontId="10" fillId="0" borderId="0" xfId="0" applyFont="1" applyAlignment="1">
      <alignment horizontal="left" vertical="top"/>
    </xf>
    <xf numFmtId="0" fontId="6" fillId="34" borderId="10" xfId="0" applyFont="1" applyFill="1" applyBorder="1" applyAlignment="1">
      <alignment horizontal="center" vertical="top" wrapText="1"/>
    </xf>
    <xf numFmtId="49" fontId="6" fillId="34" borderId="10" xfId="0" applyNumberFormat="1" applyFont="1" applyFill="1" applyBorder="1" applyAlignment="1">
      <alignment horizontal="center" vertical="top" wrapText="1"/>
    </xf>
    <xf numFmtId="0" fontId="59" fillId="33" borderId="17" xfId="0" applyFont="1" applyFill="1" applyBorder="1" applyAlignment="1">
      <alignment vertical="top" wrapText="1"/>
    </xf>
    <xf numFmtId="0" fontId="7" fillId="33" borderId="15" xfId="0" applyFont="1" applyFill="1" applyBorder="1" applyAlignment="1">
      <alignment horizontal="center" vertical="top" wrapText="1"/>
    </xf>
    <xf numFmtId="0" fontId="7" fillId="33" borderId="18" xfId="0" applyFont="1" applyFill="1" applyBorder="1" applyAlignment="1">
      <alignment horizontal="center" vertical="top" wrapText="1"/>
    </xf>
    <xf numFmtId="0" fontId="7" fillId="33" borderId="19" xfId="0" applyFont="1" applyFill="1" applyBorder="1" applyAlignment="1">
      <alignment horizontal="center" vertical="top" wrapText="1"/>
    </xf>
    <xf numFmtId="49" fontId="7" fillId="33" borderId="15" xfId="0" applyNumberFormat="1" applyFont="1" applyFill="1" applyBorder="1" applyAlignment="1">
      <alignment horizontal="center" vertical="top" wrapText="1"/>
    </xf>
    <xf numFmtId="0" fontId="10" fillId="0" borderId="0" xfId="0" applyFont="1" applyAlignment="1">
      <alignment vertical="top"/>
    </xf>
    <xf numFmtId="0" fontId="7" fillId="0" borderId="11" xfId="0" applyFont="1" applyBorder="1" applyAlignment="1">
      <alignment horizontal="center" vertical="top" wrapText="1"/>
    </xf>
    <xf numFmtId="0" fontId="7" fillId="33" borderId="20" xfId="0" applyFont="1" applyFill="1" applyBorder="1" applyAlignment="1">
      <alignment horizontal="center" vertical="top" wrapText="1"/>
    </xf>
    <xf numFmtId="49" fontId="12" fillId="34" borderId="10" xfId="0" applyNumberFormat="1" applyFont="1" applyFill="1" applyBorder="1" applyAlignment="1">
      <alignment horizontal="center" vertical="top" wrapText="1"/>
    </xf>
    <xf numFmtId="49" fontId="57" fillId="0" borderId="10" xfId="0" applyNumberFormat="1" applyFont="1" applyFill="1" applyBorder="1" applyAlignment="1">
      <alignment horizontal="center" vertical="top"/>
    </xf>
    <xf numFmtId="49" fontId="8" fillId="33" borderId="10" xfId="0" applyNumberFormat="1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7" fillId="33" borderId="14" xfId="74" applyNumberFormat="1" applyFont="1" applyFill="1" applyBorder="1" applyAlignment="1">
      <alignment horizontal="center" vertical="top" wrapText="1"/>
      <protection/>
    </xf>
    <xf numFmtId="0" fontId="7" fillId="33" borderId="17" xfId="0" applyFont="1" applyFill="1" applyBorder="1" applyAlignment="1">
      <alignment horizontal="left" vertical="top" wrapText="1"/>
    </xf>
    <xf numFmtId="0" fontId="8" fillId="33" borderId="10" xfId="0" applyNumberFormat="1" applyFont="1" applyFill="1" applyBorder="1" applyAlignment="1">
      <alignment horizontal="center" vertical="top" wrapText="1"/>
    </xf>
    <xf numFmtId="0" fontId="57" fillId="33" borderId="10" xfId="0" applyFont="1" applyFill="1" applyBorder="1" applyAlignment="1">
      <alignment horizontal="center" vertical="top"/>
    </xf>
    <xf numFmtId="0" fontId="7" fillId="33" borderId="12" xfId="0" applyFont="1" applyFill="1" applyBorder="1" applyAlignment="1">
      <alignment horizontal="center" vertical="top" wrapText="1"/>
    </xf>
    <xf numFmtId="0" fontId="7" fillId="33" borderId="11" xfId="0" applyFont="1" applyFill="1" applyBorder="1" applyAlignment="1">
      <alignment horizontal="left" vertical="top" wrapText="1"/>
    </xf>
    <xf numFmtId="0" fontId="57" fillId="33" borderId="15" xfId="0" applyFont="1" applyFill="1" applyBorder="1" applyAlignment="1">
      <alignment horizontal="left" vertical="top" wrapText="1"/>
    </xf>
    <xf numFmtId="0" fontId="59" fillId="33" borderId="11" xfId="0" applyFont="1" applyFill="1" applyBorder="1" applyAlignment="1">
      <alignment horizontal="left" vertical="top" wrapText="1"/>
    </xf>
    <xf numFmtId="0" fontId="59" fillId="33" borderId="17" xfId="0" applyFont="1" applyFill="1" applyBorder="1" applyAlignment="1">
      <alignment horizontal="left" vertical="top" wrapText="1"/>
    </xf>
    <xf numFmtId="0" fontId="57" fillId="33" borderId="10" xfId="0" applyFont="1" applyFill="1" applyBorder="1" applyAlignment="1">
      <alignment vertical="top" wrapText="1"/>
    </xf>
    <xf numFmtId="0" fontId="57" fillId="33" borderId="12" xfId="0" applyFont="1" applyFill="1" applyBorder="1" applyAlignment="1">
      <alignment vertical="top" wrapText="1"/>
    </xf>
    <xf numFmtId="0" fontId="7" fillId="33" borderId="21" xfId="0" applyFont="1" applyFill="1" applyBorder="1" applyAlignment="1">
      <alignment horizontal="left" vertical="top" wrapText="1"/>
    </xf>
    <xf numFmtId="0" fontId="7" fillId="33" borderId="14" xfId="0" applyFont="1" applyFill="1" applyBorder="1" applyAlignment="1">
      <alignment horizontal="center" vertical="top" wrapText="1"/>
    </xf>
    <xf numFmtId="0" fontId="58" fillId="33" borderId="14" xfId="0" applyFont="1" applyFill="1" applyBorder="1" applyAlignment="1">
      <alignment horizontal="center" vertical="top" wrapText="1"/>
    </xf>
    <xf numFmtId="4" fontId="58" fillId="33" borderId="14" xfId="0" applyNumberFormat="1" applyFont="1" applyFill="1" applyBorder="1" applyAlignment="1">
      <alignment horizontal="center" vertical="top" wrapText="1"/>
    </xf>
    <xf numFmtId="0" fontId="57" fillId="33" borderId="15" xfId="0" applyFont="1" applyFill="1" applyBorder="1" applyAlignment="1">
      <alignment vertical="top" wrapText="1"/>
    </xf>
    <xf numFmtId="0" fontId="7" fillId="33" borderId="22" xfId="0" applyFont="1" applyFill="1" applyBorder="1" applyAlignment="1">
      <alignment horizontal="left" vertical="top" wrapText="1"/>
    </xf>
    <xf numFmtId="0" fontId="7" fillId="33" borderId="23" xfId="0" applyFont="1" applyFill="1" applyBorder="1" applyAlignment="1">
      <alignment horizontal="left" vertical="top" wrapText="1"/>
    </xf>
    <xf numFmtId="0" fontId="59" fillId="33" borderId="10" xfId="0" applyFont="1" applyFill="1" applyBorder="1" applyAlignment="1">
      <alignment horizontal="left" vertical="top" wrapText="1"/>
    </xf>
    <xf numFmtId="0" fontId="59" fillId="33" borderId="16" xfId="0" applyFont="1" applyFill="1" applyBorder="1" applyAlignment="1">
      <alignment horizontal="left" vertical="top" wrapText="1"/>
    </xf>
    <xf numFmtId="0" fontId="59" fillId="33" borderId="13" xfId="0" applyFont="1" applyFill="1" applyBorder="1" applyAlignment="1">
      <alignment horizontal="left" vertical="top" wrapText="1"/>
    </xf>
    <xf numFmtId="0" fontId="59" fillId="33" borderId="24" xfId="0" applyFont="1" applyFill="1" applyBorder="1" applyAlignment="1">
      <alignment horizontal="left" vertical="top" wrapText="1"/>
    </xf>
    <xf numFmtId="0" fontId="57" fillId="33" borderId="13" xfId="0" applyFont="1" applyFill="1" applyBorder="1" applyAlignment="1">
      <alignment horizontal="center" vertical="top" wrapText="1"/>
    </xf>
    <xf numFmtId="49" fontId="57" fillId="33" borderId="13" xfId="0" applyNumberFormat="1" applyFont="1" applyFill="1" applyBorder="1" applyAlignment="1">
      <alignment horizontal="center" vertical="top" wrapText="1"/>
    </xf>
    <xf numFmtId="0" fontId="57" fillId="33" borderId="25" xfId="0" applyFont="1" applyFill="1" applyBorder="1" applyAlignment="1">
      <alignment horizontal="center" vertical="top" wrapText="1"/>
    </xf>
    <xf numFmtId="0" fontId="59" fillId="33" borderId="16" xfId="0" applyFont="1" applyFill="1" applyBorder="1" applyAlignment="1">
      <alignment vertical="top" wrapText="1"/>
    </xf>
    <xf numFmtId="0" fontId="59" fillId="33" borderId="10" xfId="0" applyFont="1" applyFill="1" applyBorder="1" applyAlignment="1">
      <alignment vertical="top" wrapText="1"/>
    </xf>
    <xf numFmtId="0" fontId="59" fillId="33" borderId="15" xfId="0" applyFont="1" applyFill="1" applyBorder="1" applyAlignment="1">
      <alignment horizontal="left" vertical="top" wrapText="1"/>
    </xf>
    <xf numFmtId="0" fontId="57" fillId="33" borderId="11" xfId="0" applyFont="1" applyFill="1" applyBorder="1" applyAlignment="1">
      <alignment horizontal="left" vertical="top" wrapText="1"/>
    </xf>
    <xf numFmtId="3" fontId="57" fillId="33" borderId="10" xfId="0" applyNumberFormat="1" applyFont="1" applyFill="1" applyBorder="1" applyAlignment="1">
      <alignment vertical="top" wrapText="1"/>
    </xf>
    <xf numFmtId="49" fontId="7" fillId="33" borderId="10" xfId="54" applyNumberFormat="1" applyFont="1" applyFill="1" applyBorder="1" applyAlignment="1">
      <alignment horizontal="center" vertical="top"/>
      <protection/>
    </xf>
    <xf numFmtId="0" fontId="57" fillId="33" borderId="10" xfId="0" applyFont="1" applyFill="1" applyBorder="1" applyAlignment="1">
      <alignment horizontal="left" vertical="top" wrapText="1"/>
    </xf>
    <xf numFmtId="0" fontId="7" fillId="33" borderId="18" xfId="0" applyFont="1" applyFill="1" applyBorder="1" applyAlignment="1">
      <alignment horizontal="left" vertical="top" wrapText="1"/>
    </xf>
    <xf numFmtId="0" fontId="7" fillId="33" borderId="14" xfId="0" applyFont="1" applyFill="1" applyBorder="1" applyAlignment="1">
      <alignment horizontal="left" vertical="top" wrapText="1"/>
    </xf>
    <xf numFmtId="0" fontId="7" fillId="33" borderId="26" xfId="0" applyFont="1" applyFill="1" applyBorder="1" applyAlignment="1">
      <alignment horizontal="left" vertical="top" wrapText="1"/>
    </xf>
    <xf numFmtId="0" fontId="59" fillId="33" borderId="14" xfId="0" applyFont="1" applyFill="1" applyBorder="1" applyAlignment="1">
      <alignment vertical="top" wrapText="1"/>
    </xf>
    <xf numFmtId="3" fontId="57" fillId="33" borderId="11" xfId="0" applyNumberFormat="1" applyFont="1" applyFill="1" applyBorder="1" applyAlignment="1">
      <alignment vertical="top" wrapText="1"/>
    </xf>
    <xf numFmtId="49" fontId="57" fillId="33" borderId="11" xfId="72" applyNumberFormat="1" applyFont="1" applyFill="1" applyBorder="1" applyAlignment="1">
      <alignment horizontal="center" vertical="top" wrapText="1"/>
      <protection/>
    </xf>
    <xf numFmtId="0" fontId="7" fillId="33" borderId="24" xfId="0" applyFont="1" applyFill="1" applyBorder="1" applyAlignment="1">
      <alignment horizontal="left" vertical="top" wrapText="1"/>
    </xf>
    <xf numFmtId="0" fontId="7" fillId="33" borderId="27" xfId="0" applyFont="1" applyFill="1" applyBorder="1" applyAlignment="1">
      <alignment horizontal="left" vertical="top" wrapText="1"/>
    </xf>
    <xf numFmtId="0" fontId="7" fillId="33" borderId="13" xfId="0" applyFont="1" applyFill="1" applyBorder="1" applyAlignment="1">
      <alignment horizontal="left" vertical="top" wrapText="1"/>
    </xf>
    <xf numFmtId="0" fontId="59" fillId="33" borderId="15" xfId="0" applyFont="1" applyFill="1" applyBorder="1" applyAlignment="1">
      <alignment vertical="top" wrapText="1"/>
    </xf>
    <xf numFmtId="0" fontId="57" fillId="33" borderId="19" xfId="0" applyFont="1" applyFill="1" applyBorder="1" applyAlignment="1">
      <alignment vertical="top" wrapText="1"/>
    </xf>
    <xf numFmtId="0" fontId="59" fillId="33" borderId="26" xfId="0" applyFont="1" applyFill="1" applyBorder="1" applyAlignment="1">
      <alignment vertical="top" wrapText="1"/>
    </xf>
    <xf numFmtId="0" fontId="57" fillId="33" borderId="20" xfId="0" applyFont="1" applyFill="1" applyBorder="1" applyAlignment="1">
      <alignment vertical="top" wrapText="1"/>
    </xf>
    <xf numFmtId="0" fontId="59" fillId="33" borderId="12" xfId="0" applyFont="1" applyFill="1" applyBorder="1" applyAlignment="1">
      <alignment vertical="top" wrapText="1"/>
    </xf>
    <xf numFmtId="0" fontId="59" fillId="33" borderId="21" xfId="0" applyFont="1" applyFill="1" applyBorder="1" applyAlignment="1">
      <alignment vertical="top" wrapText="1"/>
    </xf>
    <xf numFmtId="0" fontId="60" fillId="33" borderId="14" xfId="0" applyFont="1" applyFill="1" applyBorder="1" applyAlignment="1">
      <alignment horizontal="center" vertical="top" wrapText="1"/>
    </xf>
    <xf numFmtId="0" fontId="57" fillId="33" borderId="18" xfId="0" applyFont="1" applyFill="1" applyBorder="1" applyAlignment="1">
      <alignment vertical="top" wrapText="1"/>
    </xf>
    <xf numFmtId="0" fontId="57" fillId="33" borderId="14" xfId="0" applyFont="1" applyFill="1" applyBorder="1" applyAlignment="1">
      <alignment horizontal="center" vertical="top" wrapText="1"/>
    </xf>
    <xf numFmtId="4" fontId="57" fillId="33" borderId="14" xfId="0" applyNumberFormat="1" applyFont="1" applyFill="1" applyBorder="1" applyAlignment="1">
      <alignment horizontal="center" vertical="top" wrapText="1"/>
    </xf>
    <xf numFmtId="0" fontId="7" fillId="33" borderId="17" xfId="0" applyFont="1" applyFill="1" applyBorder="1" applyAlignment="1">
      <alignment horizontal="center" vertical="top" wrapText="1"/>
    </xf>
    <xf numFmtId="4" fontId="57" fillId="33" borderId="15" xfId="0" applyNumberFormat="1" applyFont="1" applyFill="1" applyBorder="1" applyAlignment="1">
      <alignment horizontal="center" vertical="top" wrapText="1"/>
    </xf>
    <xf numFmtId="0" fontId="7" fillId="33" borderId="28" xfId="0" applyFont="1" applyFill="1" applyBorder="1" applyAlignment="1">
      <alignment horizontal="left" vertical="top" wrapText="1"/>
    </xf>
    <xf numFmtId="0" fontId="7" fillId="33" borderId="19" xfId="0" applyFont="1" applyFill="1" applyBorder="1" applyAlignment="1">
      <alignment horizontal="left" vertical="top" wrapText="1"/>
    </xf>
    <xf numFmtId="49" fontId="11" fillId="0" borderId="0" xfId="0" applyNumberFormat="1" applyFont="1" applyAlignment="1">
      <alignment vertical="top" wrapText="1"/>
    </xf>
    <xf numFmtId="0" fontId="10" fillId="0" borderId="0" xfId="0" applyFont="1" applyAlignment="1">
      <alignment horizontal="center" vertical="top"/>
    </xf>
    <xf numFmtId="49" fontId="10" fillId="0" borderId="0" xfId="0" applyNumberFormat="1" applyFont="1" applyAlignment="1">
      <alignment vertical="top"/>
    </xf>
    <xf numFmtId="0" fontId="0" fillId="33" borderId="0" xfId="0" applyFill="1" applyAlignment="1">
      <alignment vertical="top"/>
    </xf>
    <xf numFmtId="4" fontId="61" fillId="34" borderId="13" xfId="0" applyNumberFormat="1" applyFont="1" applyFill="1" applyBorder="1" applyAlignment="1">
      <alignment horizontal="left" vertical="top"/>
    </xf>
    <xf numFmtId="49" fontId="60" fillId="34" borderId="13" xfId="0" applyNumberFormat="1" applyFont="1" applyFill="1" applyBorder="1" applyAlignment="1">
      <alignment horizontal="left" vertical="top"/>
    </xf>
    <xf numFmtId="0" fontId="60" fillId="0" borderId="10" xfId="0" applyFont="1" applyBorder="1" applyAlignment="1">
      <alignment vertical="top"/>
    </xf>
    <xf numFmtId="0" fontId="60" fillId="33" borderId="10" xfId="0" applyFont="1" applyFill="1" applyBorder="1" applyAlignment="1">
      <alignment vertical="top"/>
    </xf>
    <xf numFmtId="4" fontId="61" fillId="34" borderId="10" xfId="0" applyNumberFormat="1" applyFont="1" applyFill="1" applyBorder="1" applyAlignment="1">
      <alignment horizontal="center" vertical="top"/>
    </xf>
    <xf numFmtId="49" fontId="60" fillId="34" borderId="10" xfId="0" applyNumberFormat="1" applyFont="1" applyFill="1" applyBorder="1" applyAlignment="1">
      <alignment horizontal="left" vertical="top"/>
    </xf>
    <xf numFmtId="49" fontId="0" fillId="0" borderId="0" xfId="0" applyNumberFormat="1" applyAlignment="1">
      <alignment vertical="top"/>
    </xf>
    <xf numFmtId="0" fontId="6" fillId="34" borderId="10" xfId="0" applyFont="1" applyFill="1" applyBorder="1" applyAlignment="1">
      <alignment horizontal="left" vertical="top" wrapText="1"/>
    </xf>
    <xf numFmtId="49" fontId="57" fillId="33" borderId="10" xfId="0" applyNumberFormat="1" applyFont="1" applyFill="1" applyBorder="1" applyAlignment="1">
      <alignment horizontal="left" vertical="top" wrapText="1"/>
    </xf>
    <xf numFmtId="49" fontId="57" fillId="33" borderId="14" xfId="0" applyNumberFormat="1" applyFont="1" applyFill="1" applyBorder="1" applyAlignment="1">
      <alignment horizontal="left" vertical="top" wrapText="1"/>
    </xf>
    <xf numFmtId="0" fontId="60" fillId="33" borderId="10" xfId="0" applyFont="1" applyFill="1" applyBorder="1" applyAlignment="1">
      <alignment horizontal="left" vertical="top" wrapText="1"/>
    </xf>
    <xf numFmtId="0" fontId="7" fillId="33" borderId="10" xfId="68" applyFont="1" applyFill="1" applyBorder="1" applyAlignment="1">
      <alignment horizontal="left" vertical="top" wrapText="1"/>
      <protection/>
    </xf>
    <xf numFmtId="0" fontId="59" fillId="33" borderId="14" xfId="0" applyFont="1" applyFill="1" applyBorder="1" applyAlignment="1">
      <alignment horizontal="left" vertical="top" wrapText="1"/>
    </xf>
    <xf numFmtId="49" fontId="57" fillId="33" borderId="10" xfId="72" applyNumberFormat="1" applyFont="1" applyFill="1" applyBorder="1" applyAlignment="1">
      <alignment horizontal="left" vertical="top" wrapText="1"/>
      <protection/>
    </xf>
    <xf numFmtId="0" fontId="0" fillId="0" borderId="0" xfId="0" applyAlignment="1">
      <alignment horizontal="left" vertical="top"/>
    </xf>
    <xf numFmtId="0" fontId="13" fillId="35" borderId="11" xfId="0" applyFont="1" applyFill="1" applyBorder="1" applyAlignment="1">
      <alignment horizontal="left" vertical="top" wrapText="1"/>
    </xf>
    <xf numFmtId="1" fontId="13" fillId="35" borderId="11" xfId="0" applyNumberFormat="1" applyFont="1" applyFill="1" applyBorder="1" applyAlignment="1">
      <alignment horizontal="center" vertical="top" wrapText="1"/>
    </xf>
    <xf numFmtId="0" fontId="7" fillId="35" borderId="11" xfId="0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left" vertical="top" wrapText="1"/>
    </xf>
    <xf numFmtId="0" fontId="7" fillId="35" borderId="16" xfId="0" applyFont="1" applyFill="1" applyBorder="1" applyAlignment="1">
      <alignment horizontal="left" vertical="top" wrapText="1"/>
    </xf>
    <xf numFmtId="0" fontId="59" fillId="35" borderId="10" xfId="0" applyFont="1" applyFill="1" applyBorder="1" applyAlignment="1">
      <alignment horizontal="left" vertical="top" wrapText="1"/>
    </xf>
    <xf numFmtId="0" fontId="7" fillId="35" borderId="15" xfId="0" applyFont="1" applyFill="1" applyBorder="1" applyAlignment="1">
      <alignment horizontal="center" vertical="top" wrapText="1"/>
    </xf>
    <xf numFmtId="49" fontId="57" fillId="35" borderId="11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center" vertical="top" wrapText="1"/>
    </xf>
    <xf numFmtId="49" fontId="57" fillId="35" borderId="10" xfId="0" applyNumberFormat="1" applyFont="1" applyFill="1" applyBorder="1" applyAlignment="1">
      <alignment horizontal="center" vertical="top" wrapText="1"/>
    </xf>
    <xf numFmtId="0" fontId="8" fillId="35" borderId="10" xfId="0" applyNumberFormat="1" applyFont="1" applyFill="1" applyBorder="1" applyAlignment="1">
      <alignment horizontal="center" vertical="top" wrapText="1"/>
    </xf>
    <xf numFmtId="0" fontId="7" fillId="35" borderId="10" xfId="62" applyNumberFormat="1" applyFont="1" applyFill="1" applyBorder="1" applyAlignment="1">
      <alignment horizontal="center" vertical="top" wrapText="1"/>
      <protection/>
    </xf>
    <xf numFmtId="4" fontId="57" fillId="35" borderId="10" xfId="0" applyNumberFormat="1" applyFont="1" applyFill="1" applyBorder="1" applyAlignment="1">
      <alignment horizontal="center" vertical="top" wrapText="1"/>
    </xf>
    <xf numFmtId="4" fontId="58" fillId="35" borderId="10" xfId="0" applyNumberFormat="1" applyFont="1" applyFill="1" applyBorder="1" applyAlignment="1">
      <alignment horizontal="center" vertical="top" wrapText="1"/>
    </xf>
    <xf numFmtId="49" fontId="57" fillId="35" borderId="10" xfId="0" applyNumberFormat="1" applyFont="1" applyFill="1" applyBorder="1" applyAlignment="1">
      <alignment horizontal="center" vertical="top"/>
    </xf>
    <xf numFmtId="0" fontId="0" fillId="35" borderId="0" xfId="0" applyFill="1" applyAlignment="1">
      <alignment vertical="top"/>
    </xf>
    <xf numFmtId="49" fontId="7" fillId="33" borderId="14" xfId="0" applyNumberFormat="1" applyFont="1" applyFill="1" applyBorder="1" applyAlignment="1">
      <alignment horizontal="center" vertical="top" wrapText="1"/>
    </xf>
    <xf numFmtId="0" fontId="62" fillId="0" borderId="0" xfId="0" applyFont="1" applyAlignment="1">
      <alignment horizontal="center" vertical="top"/>
    </xf>
    <xf numFmtId="0" fontId="6" fillId="34" borderId="24" xfId="0" applyFont="1" applyFill="1" applyBorder="1" applyAlignment="1">
      <alignment horizontal="left" vertical="top" wrapText="1"/>
    </xf>
    <xf numFmtId="0" fontId="0" fillId="0" borderId="29" xfId="0" applyBorder="1" applyAlignment="1">
      <alignment horizontal="left" vertical="top"/>
    </xf>
    <xf numFmtId="0" fontId="0" fillId="0" borderId="27" xfId="0" applyBorder="1" applyAlignment="1">
      <alignment horizontal="left" vertical="top"/>
    </xf>
    <xf numFmtId="0" fontId="9" fillId="0" borderId="0" xfId="0" applyFont="1" applyAlignment="1">
      <alignment horizontal="center" vertical="top" wrapText="1"/>
    </xf>
    <xf numFmtId="49" fontId="9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6" fillId="34" borderId="10" xfId="0" applyFont="1" applyFill="1" applyBorder="1" applyAlignment="1">
      <alignment horizontal="left" vertical="top" wrapText="1"/>
    </xf>
    <xf numFmtId="0" fontId="60" fillId="0" borderId="10" xfId="0" applyFont="1" applyBorder="1" applyAlignment="1">
      <alignment horizontal="left" vertical="top"/>
    </xf>
    <xf numFmtId="49" fontId="46" fillId="0" borderId="0" xfId="0" applyNumberFormat="1" applyFont="1" applyBorder="1" applyAlignment="1">
      <alignment horizontal="center" vertical="center" wrapText="1"/>
    </xf>
  </cellXfs>
  <cellStyles count="7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7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0" xfId="54"/>
    <cellStyle name="Обычный 10 10" xfId="55"/>
    <cellStyle name="Обычный 101 3 2 2 2" xfId="56"/>
    <cellStyle name="Обычный 101 3 2 3" xfId="57"/>
    <cellStyle name="Обычный 12" xfId="58"/>
    <cellStyle name="Обычный 12 2" xfId="59"/>
    <cellStyle name="Обычный 13" xfId="60"/>
    <cellStyle name="Обычный 2" xfId="61"/>
    <cellStyle name="Обычный 2 10" xfId="62"/>
    <cellStyle name="Обычный 2 2" xfId="63"/>
    <cellStyle name="Обычный 2 20 2" xfId="64"/>
    <cellStyle name="Обычный 2 20 2 2" xfId="65"/>
    <cellStyle name="Обычный 3 10 2 2" xfId="66"/>
    <cellStyle name="Обычный 3 10 3" xfId="67"/>
    <cellStyle name="Обычный 3 11" xfId="68"/>
    <cellStyle name="Обычный 3 2" xfId="69"/>
    <cellStyle name="Обычный 30" xfId="70"/>
    <cellStyle name="Обычный 42" xfId="71"/>
    <cellStyle name="Обычный 5" xfId="72"/>
    <cellStyle name="Обычный 5 11" xfId="73"/>
    <cellStyle name="Обычный_Лист1" xfId="74"/>
    <cellStyle name="Followed Hyperlink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Текст предупреждения" xfId="81"/>
    <cellStyle name="Comma" xfId="82"/>
    <cellStyle name="Comma [0]" xfId="83"/>
    <cellStyle name="Финансовый 10" xfId="84"/>
    <cellStyle name="Хороший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bereketb\AppData\Local\Microsoft\Windows\INetCache\Content.Outlook\5VS2W1BS\&#1047;&#1072;&#1103;&#1074;&#1082;&#1072;%20&#1052;&#1058;&#1057;%20&#1076;&#1083;&#1103;%20&#1092;&#1086;&#1088;&#1084;&#1080;&#1088;&#1086;&#1074;&#1072;&#1085;&#1080;&#1103;%20&#1043;&#1055;&#1047;%20&#1085;&#1072;%202022%20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одовой тест"/>
      <sheetName val="Атрибуты товара"/>
      <sheetName val="Единицы измерения"/>
      <sheetName val="Классификатор стран"/>
      <sheetName val="Справочник Инкотермс"/>
      <sheetName val="Тип дней"/>
      <sheetName val="Вид предоплаты"/>
      <sheetName val="Вид промежуточного платежа"/>
      <sheetName val="Признак НДС"/>
    </sheetNames>
    <sheetDataSet>
      <sheetData sheetId="1">
        <row r="4">
          <cell r="A4" t="str">
            <v>1 Доля %</v>
          </cell>
        </row>
        <row r="5">
          <cell r="A5" t="str">
            <v>2 cегмент</v>
          </cell>
        </row>
        <row r="6">
          <cell r="A6" t="str">
            <v>3 Max</v>
          </cell>
        </row>
        <row r="7">
          <cell r="A7" t="str">
            <v>4 Min</v>
          </cell>
        </row>
        <row r="8">
          <cell r="A8" t="str">
            <v>5 N конденсатоотводчик</v>
          </cell>
        </row>
        <row r="9">
          <cell r="A9" t="str">
            <v>6 SDR</v>
          </cell>
        </row>
        <row r="10">
          <cell r="A10" t="str">
            <v>7 Абразив</v>
          </cell>
        </row>
        <row r="11">
          <cell r="A11" t="str">
            <v>8 Авиаконверт</v>
          </cell>
        </row>
        <row r="12">
          <cell r="A12" t="str">
            <v>9 Авто выключение</v>
          </cell>
        </row>
        <row r="13">
          <cell r="A13" t="str">
            <v>10 Автоответчик</v>
          </cell>
        </row>
        <row r="14">
          <cell r="A14" t="str">
            <v>11 Автор</v>
          </cell>
        </row>
        <row r="15">
          <cell r="A15" t="str">
            <v>12 Адресная зона</v>
          </cell>
        </row>
        <row r="16">
          <cell r="A16" t="str">
            <v>13 Активная нагрузка</v>
          </cell>
        </row>
        <row r="17">
          <cell r="A17" t="str">
            <v>14 Акустический тип</v>
          </cell>
        </row>
        <row r="18">
          <cell r="A18" t="str">
            <v>15 амплитуда</v>
          </cell>
        </row>
        <row r="19">
          <cell r="A19" t="str">
            <v>16 Аналоговый выход</v>
          </cell>
        </row>
        <row r="20">
          <cell r="A20" t="str">
            <v>17 Антенна</v>
          </cell>
        </row>
        <row r="21">
          <cell r="A21" t="str">
            <v>18 Конструкция</v>
          </cell>
        </row>
        <row r="22">
          <cell r="A22" t="str">
            <v>19 Антресоль</v>
          </cell>
        </row>
        <row r="23">
          <cell r="A23" t="str">
            <v>20 Апертура</v>
          </cell>
        </row>
        <row r="24">
          <cell r="A24" t="str">
            <v>21 Артикул</v>
          </cell>
        </row>
        <row r="25">
          <cell r="A25" t="str">
            <v>22 Ассортимент</v>
          </cell>
        </row>
        <row r="26">
          <cell r="A26" t="str">
            <v>23 Белизна</v>
          </cell>
        </row>
        <row r="27">
          <cell r="A27" t="str">
            <v>24 Белизна бумаги</v>
          </cell>
        </row>
        <row r="28">
          <cell r="A28" t="str">
            <v>25 Вес</v>
          </cell>
        </row>
        <row r="29">
          <cell r="A29" t="str">
            <v>26 Буква модификации транзистора</v>
          </cell>
        </row>
        <row r="30">
          <cell r="A30" t="str">
            <v>27 Бумага</v>
          </cell>
        </row>
        <row r="31">
          <cell r="A31" t="str">
            <v>28 Комплект</v>
          </cell>
        </row>
        <row r="32">
          <cell r="A32" t="str">
            <v>29 В сборе с</v>
          </cell>
        </row>
        <row r="33">
          <cell r="A33" t="str">
            <v>30 Вакуум</v>
          </cell>
        </row>
        <row r="34">
          <cell r="A34" t="str">
            <v>31 Вариант</v>
          </cell>
        </row>
        <row r="35">
          <cell r="A35" t="str">
            <v>32 Ведомость</v>
          </cell>
        </row>
        <row r="36">
          <cell r="A36" t="str">
            <v>33 число</v>
          </cell>
        </row>
        <row r="37">
          <cell r="A37" t="str">
            <v>34 ток</v>
          </cell>
        </row>
        <row r="38">
          <cell r="A38" t="str">
            <v>35 величина</v>
          </cell>
        </row>
        <row r="39">
          <cell r="A39" t="str">
            <v>36 Диаметр</v>
          </cell>
        </row>
        <row r="40">
          <cell r="A40" t="str">
            <v>37 частоты</v>
          </cell>
        </row>
        <row r="41">
          <cell r="A41" t="str">
            <v>38 Вид</v>
          </cell>
        </row>
        <row r="42">
          <cell r="A42" t="str">
            <v>39 Масса</v>
          </cell>
        </row>
        <row r="43">
          <cell r="A43" t="str">
            <v>40 Винтовой замок</v>
          </cell>
        </row>
        <row r="44">
          <cell r="A44" t="str">
            <v>41 Включение</v>
          </cell>
        </row>
        <row r="45">
          <cell r="A45" t="str">
            <v>42 Вкус</v>
          </cell>
        </row>
        <row r="46">
          <cell r="A46" t="str">
            <v>43 Влага</v>
          </cell>
        </row>
        <row r="47">
          <cell r="A47" t="str">
            <v>44 Влажность</v>
          </cell>
        </row>
        <row r="48">
          <cell r="A48" t="str">
            <v>45 Вместимость</v>
          </cell>
        </row>
        <row r="49">
          <cell r="A49" t="str">
            <v>46 размер</v>
          </cell>
        </row>
        <row r="50">
          <cell r="A50" t="str">
            <v>47 Водность</v>
          </cell>
        </row>
        <row r="51">
          <cell r="A51" t="str">
            <v>48 водозащищенное исполнение</v>
          </cell>
        </row>
        <row r="52">
          <cell r="A52" t="str">
            <v>49 Водоизмещение</v>
          </cell>
        </row>
        <row r="53">
          <cell r="A53" t="str">
            <v>50 Водопоглощение</v>
          </cell>
        </row>
        <row r="54">
          <cell r="A54" t="str">
            <v>51 Водостойкость</v>
          </cell>
        </row>
        <row r="55">
          <cell r="A55" t="str">
            <v>52 Воздухообмен</v>
          </cell>
        </row>
        <row r="56">
          <cell r="A56" t="str">
            <v>53 Воздушное с принудительной циркуляцией воздуха</v>
          </cell>
        </row>
        <row r="57">
          <cell r="A57" t="str">
            <v>54 Возраст</v>
          </cell>
        </row>
        <row r="58">
          <cell r="A58" t="str">
            <v>55 сопротивление</v>
          </cell>
        </row>
        <row r="59">
          <cell r="A59" t="str">
            <v>56 Волокна</v>
          </cell>
        </row>
        <row r="60">
          <cell r="A60" t="str">
            <v>57 Ворс</v>
          </cell>
        </row>
        <row r="61">
          <cell r="A61" t="str">
            <v>58 Впитываемость</v>
          </cell>
        </row>
        <row r="62">
          <cell r="A62" t="str">
            <v>59 время</v>
          </cell>
        </row>
        <row r="63">
          <cell r="A63" t="str">
            <v>60 Вставка</v>
          </cell>
        </row>
        <row r="64">
          <cell r="A64" t="str">
            <v>61 Втулка внутренняя</v>
          </cell>
        </row>
        <row r="65">
          <cell r="A65" t="str">
            <v>62 мощность</v>
          </cell>
        </row>
        <row r="66">
          <cell r="A66" t="str">
            <v>63 давление</v>
          </cell>
        </row>
        <row r="67">
          <cell r="A67" t="str">
            <v>64 напряжение</v>
          </cell>
        </row>
        <row r="68">
          <cell r="A68" t="str">
            <v>65 Входной сигнал</v>
          </cell>
        </row>
        <row r="69">
          <cell r="A69" t="str">
            <v>66 Выброс снега</v>
          </cell>
        </row>
        <row r="70">
          <cell r="A70" t="str">
            <v>67 Вывод</v>
          </cell>
        </row>
        <row r="71">
          <cell r="A71" t="str">
            <v>68 Выделка</v>
          </cell>
        </row>
        <row r="72">
          <cell r="A72" t="str">
            <v>69 Выпуск в систему канализации</v>
          </cell>
        </row>
        <row r="73">
          <cell r="A73" t="str">
            <v>70 Выравнивание основания, мм</v>
          </cell>
        </row>
        <row r="74">
          <cell r="A74" t="str">
            <v>71 температура</v>
          </cell>
        </row>
        <row r="75">
          <cell r="A75" t="str">
            <v>72 Высота</v>
          </cell>
        </row>
        <row r="76">
          <cell r="A76" t="str">
            <v>73 Выступание теплового корпуса</v>
          </cell>
        </row>
        <row r="77">
          <cell r="A77" t="str">
            <v>74 Выход шибера</v>
          </cell>
        </row>
        <row r="78">
          <cell r="A78" t="str">
            <v>75 Выходной сигнал</v>
          </cell>
        </row>
        <row r="79">
          <cell r="A79" t="str">
            <v>76 Вязкость</v>
          </cell>
        </row>
        <row r="80">
          <cell r="A80" t="str">
            <v>77 Габариты</v>
          </cell>
        </row>
        <row r="81">
          <cell r="A81" t="str">
            <v>78 год</v>
          </cell>
        </row>
        <row r="82">
          <cell r="A82" t="str">
            <v>79 ГОСТ</v>
          </cell>
        </row>
        <row r="83">
          <cell r="A83" t="str">
            <v>80 Глубина</v>
          </cell>
        </row>
        <row r="84">
          <cell r="A84" t="str">
            <v>81 Генератор</v>
          </cell>
        </row>
        <row r="85">
          <cell r="A85" t="str">
            <v>82 герметичное исполнение</v>
          </cell>
        </row>
        <row r="86">
          <cell r="A86" t="str">
            <v>83 Головка (для строительных, тарных, проволочных)</v>
          </cell>
        </row>
        <row r="87">
          <cell r="A87" t="str">
            <v>84 норма</v>
          </cell>
        </row>
        <row r="88">
          <cell r="A88" t="str">
            <v>85 угол</v>
          </cell>
        </row>
        <row r="89">
          <cell r="A89" t="str">
            <v>86 Громкость</v>
          </cell>
        </row>
        <row r="90">
          <cell r="A90" t="str">
            <v>87 Грузоподъемность</v>
          </cell>
        </row>
        <row r="91">
          <cell r="A91" t="str">
            <v>88 Грузоприёмное устройство</v>
          </cell>
        </row>
        <row r="92">
          <cell r="A92" t="str">
            <v>89 Группа</v>
          </cell>
        </row>
        <row r="93">
          <cell r="A93" t="str">
            <v>90 Группы</v>
          </cell>
        </row>
        <row r="94">
          <cell r="A94" t="str">
            <v>91 Дальность</v>
          </cell>
        </row>
        <row r="95">
          <cell r="A95" t="str">
            <v>92 Дверная фурнитура</v>
          </cell>
        </row>
        <row r="96">
          <cell r="A96" t="str">
            <v>93 Двигатель</v>
          </cell>
        </row>
        <row r="97">
          <cell r="A97" t="str">
            <v>94 Дедвейт</v>
          </cell>
        </row>
        <row r="98">
          <cell r="A98" t="str">
            <v>95 Деления</v>
          </cell>
        </row>
        <row r="99">
          <cell r="A99" t="str">
            <v>96 Деталь устройства</v>
          </cell>
        </row>
        <row r="100">
          <cell r="A100" t="str">
            <v>97 Детекция</v>
          </cell>
        </row>
        <row r="101">
          <cell r="A101" t="str">
            <v>98 Дефектоскопический комплекс</v>
          </cell>
        </row>
        <row r="102">
          <cell r="A102" t="str">
            <v>99 Диагональ</v>
          </cell>
        </row>
        <row r="103">
          <cell r="A103" t="str">
            <v>100 Диаграмма направленности</v>
          </cell>
        </row>
        <row r="104">
          <cell r="A104" t="str">
            <v>101 Диапазон</v>
          </cell>
        </row>
        <row r="105">
          <cell r="A105" t="str">
            <v>102 плотность</v>
          </cell>
        </row>
        <row r="106">
          <cell r="A106" t="str">
            <v>103 объем</v>
          </cell>
        </row>
        <row r="107">
          <cell r="A107" t="str">
            <v>104 Толщина</v>
          </cell>
        </row>
        <row r="108">
          <cell r="A108" t="str">
            <v>105 Диафрагма</v>
          </cell>
        </row>
        <row r="109">
          <cell r="A109" t="str">
            <v>106 Дизайн</v>
          </cell>
        </row>
        <row r="110">
          <cell r="A110" t="str">
            <v>107 Система</v>
          </cell>
        </row>
        <row r="111">
          <cell r="A111" t="str">
            <v>108 Дискретность</v>
          </cell>
        </row>
        <row r="112">
          <cell r="A112" t="str">
            <v>109 Дисплей</v>
          </cell>
        </row>
        <row r="113">
          <cell r="A113" t="str">
            <v>110 Длина</v>
          </cell>
        </row>
        <row r="114">
          <cell r="A114" t="str">
            <v>111 Для бензиновых двигателей</v>
          </cell>
        </row>
        <row r="115">
          <cell r="A115" t="str">
            <v>112 Для дизельных двигателей</v>
          </cell>
        </row>
        <row r="116">
          <cell r="A116" t="str">
            <v>113 Добавление примесей</v>
          </cell>
        </row>
        <row r="117">
          <cell r="A117" t="str">
            <v>114 Допускаемая</v>
          </cell>
        </row>
        <row r="118">
          <cell r="A118" t="str">
            <v>115 Дорожный рисунок</v>
          </cell>
        </row>
        <row r="119">
          <cell r="A119" t="str">
            <v>116 Дробление</v>
          </cell>
        </row>
        <row r="120">
          <cell r="A120" t="str">
            <v>117 Ёмкость</v>
          </cell>
        </row>
        <row r="121">
          <cell r="A121" t="str">
            <v>118 циркуляция </v>
          </cell>
        </row>
        <row r="122">
          <cell r="A122" t="str">
            <v>119 Естественное</v>
          </cell>
        </row>
        <row r="123">
          <cell r="A123" t="str">
            <v>120 Жесткость</v>
          </cell>
        </row>
        <row r="124">
          <cell r="A124" t="str">
            <v>121 Жирность</v>
          </cell>
        </row>
        <row r="125">
          <cell r="A125" t="str">
            <v>122 Загрузка белья</v>
          </cell>
        </row>
        <row r="126">
          <cell r="A126" t="str">
            <v>123 Загрузочное ПЗУ</v>
          </cell>
        </row>
        <row r="127">
          <cell r="A127" t="str">
            <v>124 Заземление</v>
          </cell>
        </row>
        <row r="128">
          <cell r="A128" t="str">
            <v>125 Заземляющий контакт</v>
          </cell>
        </row>
        <row r="129">
          <cell r="A129" t="str">
            <v>126 Замок</v>
          </cell>
        </row>
        <row r="130">
          <cell r="A130" t="str">
            <v>127 Запас кабеля</v>
          </cell>
        </row>
        <row r="131">
          <cell r="A131" t="str">
            <v>128 Заполнение створок</v>
          </cell>
        </row>
        <row r="132">
          <cell r="A132" t="str">
            <v>129 Запоминающий осциллограф</v>
          </cell>
        </row>
        <row r="133">
          <cell r="A133" t="str">
            <v>130 Защитная оболочка капилляра</v>
          </cell>
        </row>
        <row r="134">
          <cell r="A134" t="str">
            <v>131 Защитная отделка</v>
          </cell>
        </row>
        <row r="135">
          <cell r="A135" t="str">
            <v>132 Защитное покрытие</v>
          </cell>
        </row>
        <row r="136">
          <cell r="A136" t="str">
            <v>133 защищенное исполнение</v>
          </cell>
        </row>
        <row r="137">
          <cell r="A137" t="str">
            <v>134 Зернистость</v>
          </cell>
        </row>
        <row r="138">
          <cell r="A138" t="str">
            <v>135 Зерно</v>
          </cell>
        </row>
        <row r="139">
          <cell r="A139" t="str">
            <v>136 Зимнее использование</v>
          </cell>
        </row>
        <row r="140">
          <cell r="A140" t="str">
            <v>137 Значение</v>
          </cell>
        </row>
        <row r="141">
          <cell r="A141" t="str">
            <v>138 Параметр</v>
          </cell>
        </row>
        <row r="142">
          <cell r="A142" t="str">
            <v>139 Зола</v>
          </cell>
        </row>
        <row r="143">
          <cell r="A143" t="str">
            <v>140 Зольность</v>
          </cell>
        </row>
        <row r="144">
          <cell r="A144" t="str">
            <v>141 Зона струны</v>
          </cell>
        </row>
        <row r="145">
          <cell r="A145" t="str">
            <v>142 Идентификация </v>
          </cell>
        </row>
        <row r="146">
          <cell r="A146" t="str">
            <v>143 Изгиб </v>
          </cell>
        </row>
        <row r="147">
          <cell r="A147" t="str">
            <v>144 Изделие</v>
          </cell>
        </row>
        <row r="148">
          <cell r="A148" t="str">
            <v>145 Измерение</v>
          </cell>
        </row>
        <row r="149">
          <cell r="A149" t="str">
            <v>146 Усилие</v>
          </cell>
        </row>
        <row r="150">
          <cell r="A150" t="str">
            <v>147 Изображение</v>
          </cell>
        </row>
        <row r="151">
          <cell r="A151" t="str">
            <v>148 Изоляция</v>
          </cell>
        </row>
        <row r="152">
          <cell r="A152" t="str">
            <v>149 Индекс нагрузки</v>
          </cell>
        </row>
        <row r="153">
          <cell r="A153" t="str">
            <v>150 скорость</v>
          </cell>
        </row>
        <row r="154">
          <cell r="A154" t="str">
            <v>151 Индуктивность</v>
          </cell>
        </row>
        <row r="155">
          <cell r="A155" t="str">
            <v>152 Интерфейс</v>
          </cell>
        </row>
        <row r="156">
          <cell r="A156" t="str">
            <v>153 Инфракрасный спектр</v>
          </cell>
        </row>
        <row r="157">
          <cell r="A157" t="str">
            <v>154 Исполнение</v>
          </cell>
        </row>
        <row r="158">
          <cell r="A158" t="str">
            <v>155 Исполнения</v>
          </cell>
        </row>
        <row r="159">
          <cell r="A159" t="str">
            <v>156 Использование</v>
          </cell>
        </row>
        <row r="160">
          <cell r="A160" t="str">
            <v>157 Источник</v>
          </cell>
        </row>
        <row r="161">
          <cell r="A161" t="str">
            <v>158 Калибр</v>
          </cell>
        </row>
        <row r="162">
          <cell r="A162" t="str">
            <v>159 Камера</v>
          </cell>
        </row>
        <row r="163">
          <cell r="A163" t="str">
            <v>160 Камерность</v>
          </cell>
        </row>
        <row r="164">
          <cell r="A164" t="str">
            <v>161 Количество</v>
          </cell>
        </row>
        <row r="165">
          <cell r="A165" t="str">
            <v>162 Канальность</v>
          </cell>
        </row>
        <row r="166">
          <cell r="A166" t="str">
            <v>163 Номер</v>
          </cell>
        </row>
        <row r="167">
          <cell r="A167" t="str">
            <v>164 Категория</v>
          </cell>
        </row>
        <row r="168">
          <cell r="A168" t="str">
            <v>165 Качество</v>
          </cell>
        </row>
        <row r="169">
          <cell r="A169" t="str">
            <v>166 Кислотность</v>
          </cell>
        </row>
        <row r="170">
          <cell r="A170" t="str">
            <v>167 Клавиатура</v>
          </cell>
        </row>
        <row r="171">
          <cell r="A171" t="str">
            <v>168 Класс</v>
          </cell>
        </row>
        <row r="172">
          <cell r="A172" t="str">
            <v>169 Климат</v>
          </cell>
        </row>
        <row r="173">
          <cell r="A173" t="str">
            <v>170 Ключ с присоединительным квадратом</v>
          </cell>
        </row>
        <row r="174">
          <cell r="A174" t="str">
            <v>171 Код</v>
          </cell>
        </row>
        <row r="175">
          <cell r="A175" t="str">
            <v>172 Колба</v>
          </cell>
        </row>
        <row r="176">
          <cell r="A176" t="str">
            <v>173 Колесная</v>
          </cell>
        </row>
        <row r="177">
          <cell r="A177" t="str">
            <v>174 кондиционер</v>
          </cell>
        </row>
        <row r="178">
          <cell r="A178" t="str">
            <v>175 Конечное значение шкалы</v>
          </cell>
        </row>
        <row r="179">
          <cell r="A179" t="str">
            <v>176 Конструктив</v>
          </cell>
        </row>
        <row r="180">
          <cell r="A180" t="str">
            <v>177 Контакт</v>
          </cell>
        </row>
        <row r="181">
          <cell r="A181" t="str">
            <v>178 Контрастность</v>
          </cell>
        </row>
        <row r="182">
          <cell r="A182" t="str">
            <v>179 Контролируемый фактор пожара</v>
          </cell>
        </row>
        <row r="183">
          <cell r="A183" t="str">
            <v>180 Контроллер портов</v>
          </cell>
        </row>
        <row r="184">
          <cell r="A184" t="str">
            <v>181 Конус</v>
          </cell>
        </row>
        <row r="185">
          <cell r="A185" t="str">
            <v>182 Конфигурация</v>
          </cell>
        </row>
        <row r="186">
          <cell r="A186" t="str">
            <v>183 Коробка передач</v>
          </cell>
        </row>
        <row r="187">
          <cell r="A187" t="str">
            <v>184 Корпус</v>
          </cell>
        </row>
        <row r="188">
          <cell r="A188" t="str">
            <v>185 Коэффицент</v>
          </cell>
        </row>
        <row r="189">
          <cell r="A189" t="str">
            <v>186 Кран</v>
          </cell>
        </row>
        <row r="190">
          <cell r="A190" t="str">
            <v>187 Кратность</v>
          </cell>
        </row>
        <row r="191">
          <cell r="A191" t="str">
            <v>188 Крепление</v>
          </cell>
        </row>
        <row r="192">
          <cell r="A192" t="str">
            <v>189 Крепость</v>
          </cell>
        </row>
        <row r="193">
          <cell r="A193" t="str">
            <v>190 Кромка</v>
          </cell>
        </row>
        <row r="194">
          <cell r="A194" t="str">
            <v>191 Крупность</v>
          </cell>
        </row>
        <row r="195">
          <cell r="A195" t="str">
            <v>192 крутящий момент</v>
          </cell>
        </row>
        <row r="196">
          <cell r="A196" t="str">
            <v>193 Кручение</v>
          </cell>
        </row>
        <row r="197">
          <cell r="A197" t="str">
            <v>194 Кузов</v>
          </cell>
        </row>
        <row r="198">
          <cell r="A198" t="str">
            <v>195 Лазерный  целеуказатель</v>
          </cell>
        </row>
        <row r="199">
          <cell r="A199" t="str">
            <v>196 Лампа</v>
          </cell>
        </row>
        <row r="200">
          <cell r="A200" t="str">
            <v>197 Легкогрузовая шина</v>
          </cell>
        </row>
        <row r="201">
          <cell r="A201" t="str">
            <v>198 Лекарственная форма</v>
          </cell>
        </row>
        <row r="202">
          <cell r="A202" t="str">
            <v>199 Линейность</v>
          </cell>
        </row>
        <row r="203">
          <cell r="A203" t="str">
            <v>200 Линовка</v>
          </cell>
        </row>
        <row r="204">
          <cell r="A204" t="str">
            <v>201 лист</v>
          </cell>
        </row>
        <row r="205">
          <cell r="A205" t="str">
            <v>202 Логотип</v>
          </cell>
        </row>
        <row r="206">
          <cell r="A206" t="str">
            <v>203 Локализация оптической части</v>
          </cell>
        </row>
        <row r="207">
          <cell r="A207" t="str">
            <v>204 Локальная сеть</v>
          </cell>
        </row>
        <row r="208">
          <cell r="A208" t="str">
            <v>205 макроклиматический район использования и категория размещения</v>
          </cell>
        </row>
        <row r="209">
          <cell r="A209" t="str">
            <v>206 папка</v>
          </cell>
        </row>
        <row r="210">
          <cell r="A210" t="str">
            <v>207 Маркеры по типу чернил</v>
          </cell>
        </row>
        <row r="211">
          <cell r="A211" t="str">
            <v>208 Маркировка</v>
          </cell>
        </row>
        <row r="212">
          <cell r="A212" t="str">
            <v>209 Маслоприемник</v>
          </cell>
        </row>
        <row r="213">
          <cell r="A213" t="str">
            <v>210 Массовая доля</v>
          </cell>
        </row>
        <row r="214">
          <cell r="A214" t="str">
            <v>211 Материал</v>
          </cell>
        </row>
        <row r="215">
          <cell r="A215" t="str">
            <v>212 Межосевое расстояние</v>
          </cell>
        </row>
        <row r="216">
          <cell r="A216" t="str">
            <v>213 Мелодия</v>
          </cell>
        </row>
        <row r="217">
          <cell r="A217" t="str">
            <v>214 Мерность</v>
          </cell>
        </row>
        <row r="218">
          <cell r="A218" t="str">
            <v>215 Месяц выпуска</v>
          </cell>
        </row>
        <row r="219">
          <cell r="A219" t="str">
            <v>216 Металлы и сплавы</v>
          </cell>
        </row>
        <row r="220">
          <cell r="A220" t="str">
            <v>217 Метод</v>
          </cell>
        </row>
        <row r="221">
          <cell r="A221" t="str">
            <v>218 Механизм</v>
          </cell>
        </row>
        <row r="222">
          <cell r="A222" t="str">
            <v>219 Механическая разрушающая нагрузка</v>
          </cell>
        </row>
        <row r="223">
          <cell r="A223" t="str">
            <v>220 Сила</v>
          </cell>
        </row>
        <row r="224">
          <cell r="A224" t="str">
            <v>221 Механическое свойство марки</v>
          </cell>
        </row>
        <row r="225">
          <cell r="A225" t="str">
            <v>222 Меховая подкладка</v>
          </cell>
        </row>
        <row r="226">
          <cell r="A226" t="str">
            <v>223 Микротвердость</v>
          </cell>
        </row>
        <row r="227">
          <cell r="A227" t="str">
            <v>224 Модельные особенности</v>
          </cell>
        </row>
        <row r="228">
          <cell r="A228" t="str">
            <v>225 Модификации</v>
          </cell>
        </row>
        <row r="229">
          <cell r="A229" t="str">
            <v>226 Модуль</v>
          </cell>
        </row>
        <row r="230">
          <cell r="A230" t="str">
            <v>227 Монитор</v>
          </cell>
        </row>
        <row r="231">
          <cell r="A231" t="str">
            <v>228 Монтаж</v>
          </cell>
        </row>
        <row r="232">
          <cell r="A232" t="str">
            <v>229 Морозостойкость</v>
          </cell>
        </row>
        <row r="233">
          <cell r="A233" t="str">
            <v>230 Набор</v>
          </cell>
        </row>
        <row r="234">
          <cell r="A234" t="str">
            <v>231 Наборность</v>
          </cell>
        </row>
        <row r="235">
          <cell r="A235" t="str">
            <v>232 Нагрев</v>
          </cell>
        </row>
        <row r="236">
          <cell r="A236" t="str">
            <v>233 Нагревостойкость</v>
          </cell>
        </row>
        <row r="237">
          <cell r="A237" t="str">
            <v>234 Нагрузка</v>
          </cell>
        </row>
        <row r="238">
          <cell r="A238" t="str">
            <v>235 Наименование</v>
          </cell>
        </row>
        <row r="239">
          <cell r="A239" t="str">
            <v>236 назначение</v>
          </cell>
        </row>
        <row r="240">
          <cell r="A240" t="str">
            <v>237 Наличие</v>
          </cell>
        </row>
        <row r="241">
          <cell r="A241" t="str">
            <v>238 Наполнение</v>
          </cell>
        </row>
        <row r="242">
          <cell r="A242" t="str">
            <v>239 Наполнитель</v>
          </cell>
        </row>
        <row r="243">
          <cell r="A243" t="str">
            <v>240 Напор</v>
          </cell>
        </row>
        <row r="244">
          <cell r="A244" t="str">
            <v>241 Направление</v>
          </cell>
        </row>
        <row r="245">
          <cell r="A245" t="str">
            <v>242 Напряжения</v>
          </cell>
        </row>
        <row r="246">
          <cell r="A246" t="str">
            <v>243 Наружная резьба</v>
          </cell>
        </row>
        <row r="247">
          <cell r="A247" t="str">
            <v>244 Насадки</v>
          </cell>
        </row>
        <row r="248">
          <cell r="A248" t="str">
            <v>245 Настройка</v>
          </cell>
        </row>
        <row r="249">
          <cell r="A249" t="str">
            <v>246 Начальное значение шкалы</v>
          </cell>
        </row>
        <row r="250">
          <cell r="A250" t="str">
            <v>247 Начинка</v>
          </cell>
        </row>
        <row r="251">
          <cell r="A251" t="str">
            <v>248 Непрозрачность</v>
          </cell>
        </row>
        <row r="252">
          <cell r="A252" t="str">
            <v>249 Номенклатурный шаг</v>
          </cell>
        </row>
        <row r="253">
          <cell r="A253" t="str">
            <v>250 Номинал</v>
          </cell>
        </row>
        <row r="254">
          <cell r="A254" t="str">
            <v>251 Ширина</v>
          </cell>
        </row>
        <row r="255">
          <cell r="A255" t="str">
            <v>252 Обводненность</v>
          </cell>
        </row>
        <row r="256">
          <cell r="A256" t="str">
            <v>253 Область</v>
          </cell>
        </row>
        <row r="257">
          <cell r="A257" t="str">
            <v>254 Обложка</v>
          </cell>
        </row>
        <row r="258">
          <cell r="A258" t="str">
            <v>255 Обозначение</v>
          </cell>
        </row>
        <row r="259">
          <cell r="A259" t="str">
            <v>256 Оболочка</v>
          </cell>
        </row>
        <row r="260">
          <cell r="A260" t="str">
            <v>257 Оборот/мин</v>
          </cell>
        </row>
        <row r="261">
          <cell r="A261" t="str">
            <v>258 Обороты</v>
          </cell>
        </row>
        <row r="262">
          <cell r="A262" t="str">
            <v>259 Обработка</v>
          </cell>
        </row>
        <row r="263">
          <cell r="A263" t="str">
            <v>260 Обслуживаемость</v>
          </cell>
        </row>
        <row r="264">
          <cell r="A264" t="str">
            <v>261 Общая рабочая поверхность</v>
          </cell>
        </row>
        <row r="265">
          <cell r="A265" t="str">
            <v>262 Общие характеристики</v>
          </cell>
        </row>
        <row r="266">
          <cell r="A266" t="str">
            <v>263 Огнеупорность</v>
          </cell>
        </row>
        <row r="267">
          <cell r="A267" t="str">
            <v>264 Окно</v>
          </cell>
        </row>
        <row r="268">
          <cell r="A268" t="str">
            <v>265 Окраска обуви</v>
          </cell>
        </row>
        <row r="269">
          <cell r="A269" t="str">
            <v>266 Окружность</v>
          </cell>
        </row>
        <row r="270">
          <cell r="A270" t="str">
            <v>267 Оперативная память</v>
          </cell>
        </row>
        <row r="271">
          <cell r="A271" t="str">
            <v>268 Описание</v>
          </cell>
        </row>
        <row r="272">
          <cell r="A272" t="str">
            <v>269 Опорная поверхность</v>
          </cell>
        </row>
        <row r="273">
          <cell r="A273" t="str">
            <v>270 Оптически зум</v>
          </cell>
        </row>
        <row r="274">
          <cell r="A274" t="str">
            <v>271 Ориентир страницы</v>
          </cell>
        </row>
        <row r="275">
          <cell r="A275" t="str">
            <v>272 Освещенность, люкс, Вт</v>
          </cell>
        </row>
        <row r="276">
          <cell r="A276" t="str">
            <v>273 Основа</v>
          </cell>
        </row>
        <row r="277">
          <cell r="A277" t="str">
            <v>274 Основной источник света</v>
          </cell>
        </row>
        <row r="278">
          <cell r="A278" t="str">
            <v>275 Основные</v>
          </cell>
        </row>
        <row r="279">
          <cell r="A279" t="str">
            <v>276 Особенность (при наличии)</v>
          </cell>
        </row>
        <row r="280">
          <cell r="A280" t="str">
            <v>277 Особые условия</v>
          </cell>
        </row>
        <row r="281">
          <cell r="A281" t="str">
            <v>278 Отделка</v>
          </cell>
        </row>
        <row r="282">
          <cell r="A282" t="str">
            <v>279 Относительное отверстие</v>
          </cell>
        </row>
        <row r="283">
          <cell r="A283" t="str">
            <v>280 Оттенок</v>
          </cell>
        </row>
        <row r="284">
          <cell r="A284" t="str">
            <v>281 Оттиск клейма</v>
          </cell>
        </row>
        <row r="285">
          <cell r="A285" t="str">
            <v>282 Оформление</v>
          </cell>
        </row>
        <row r="286">
          <cell r="A286" t="str">
            <v>283 Охлаждение</v>
          </cell>
        </row>
        <row r="287">
          <cell r="A287" t="str">
            <v>284 Очистка</v>
          </cell>
        </row>
        <row r="288">
          <cell r="A288" t="str">
            <v>285 Память</v>
          </cell>
        </row>
        <row r="289">
          <cell r="A289" t="str">
            <v>286 Паропроизводительность</v>
          </cell>
        </row>
        <row r="290">
          <cell r="A290" t="str">
            <v>287 Паропроницаемость, г/(м2.сутки)</v>
          </cell>
        </row>
        <row r="291">
          <cell r="A291" t="str">
            <v>288 Передача</v>
          </cell>
        </row>
        <row r="292">
          <cell r="A292" t="str">
            <v>289 Перезаряжаемость</v>
          </cell>
        </row>
        <row r="293">
          <cell r="A293" t="str">
            <v>290 Переплет</v>
          </cell>
        </row>
        <row r="294">
          <cell r="A294" t="str">
            <v>291 Переплетения</v>
          </cell>
        </row>
        <row r="295">
          <cell r="A295" t="str">
            <v>292 Переходник</v>
          </cell>
        </row>
        <row r="296">
          <cell r="A296" t="str">
            <v>293 Периодичность</v>
          </cell>
        </row>
        <row r="297">
          <cell r="A297" t="str">
            <v>294 Периодичность применения</v>
          </cell>
        </row>
        <row r="298">
          <cell r="A298" t="str">
            <v>295 Печать</v>
          </cell>
        </row>
        <row r="299">
          <cell r="A299" t="str">
            <v>296 Питание</v>
          </cell>
        </row>
        <row r="300">
          <cell r="A300" t="str">
            <v>297 Питание прибора</v>
          </cell>
        </row>
        <row r="301">
          <cell r="A301" t="str">
            <v>298 Площадь</v>
          </cell>
        </row>
        <row r="302">
          <cell r="A302" t="str">
            <v>299 По мощности</v>
          </cell>
        </row>
        <row r="303">
          <cell r="A303" t="str">
            <v>300 По пропитке</v>
          </cell>
        </row>
        <row r="304">
          <cell r="A304" t="str">
            <v>301 Состав</v>
          </cell>
        </row>
        <row r="305">
          <cell r="A305" t="str">
            <v>302 По способу</v>
          </cell>
        </row>
        <row r="306">
          <cell r="A306" t="str">
            <v>303 По типу привода</v>
          </cell>
        </row>
        <row r="307">
          <cell r="A307" t="str">
            <v>304 По форме</v>
          </cell>
        </row>
        <row r="308">
          <cell r="A308" t="str">
            <v>305 Поверхность</v>
          </cell>
        </row>
        <row r="309">
          <cell r="A309" t="str">
            <v>306 Поворотный механизм</v>
          </cell>
        </row>
        <row r="310">
          <cell r="A310" t="str">
            <v>307 Повторяемость показаний, °С</v>
          </cell>
        </row>
        <row r="311">
          <cell r="A311" t="str">
            <v>308 Подача</v>
          </cell>
        </row>
        <row r="312">
          <cell r="A312" t="str">
            <v>309 Подвод</v>
          </cell>
        </row>
        <row r="313">
          <cell r="A313" t="str">
            <v>310 Подвод воды</v>
          </cell>
        </row>
        <row r="314">
          <cell r="A314" t="str">
            <v>311 Поддерживаемые</v>
          </cell>
        </row>
        <row r="315">
          <cell r="A315" t="str">
            <v>312 Подключение</v>
          </cell>
        </row>
        <row r="316">
          <cell r="A316" t="str">
            <v>313 Подраздел</v>
          </cell>
        </row>
        <row r="317">
          <cell r="A317" t="str">
            <v>314 Подтип</v>
          </cell>
        </row>
        <row r="318">
          <cell r="A318" t="str">
            <v>315 подушки безопасности</v>
          </cell>
        </row>
        <row r="319">
          <cell r="A319" t="str">
            <v>316 Показатель визирования</v>
          </cell>
        </row>
        <row r="320">
          <cell r="A320" t="str">
            <v>317 Показатель огнеупорности</v>
          </cell>
        </row>
        <row r="321">
          <cell r="A321" t="str">
            <v>318 Прокладка</v>
          </cell>
        </row>
        <row r="322">
          <cell r="A322" t="str">
            <v>319 Покрытие</v>
          </cell>
        </row>
        <row r="323">
          <cell r="A323" t="str">
            <v>320 Покрытия ключа</v>
          </cell>
        </row>
        <row r="324">
          <cell r="A324" t="str">
            <v>321 Покрытия рамки</v>
          </cell>
        </row>
        <row r="325">
          <cell r="A325" t="str">
            <v>322 Пол</v>
          </cell>
        </row>
        <row r="326">
          <cell r="A326" t="str">
            <v>323 Поле зрения</v>
          </cell>
        </row>
        <row r="327">
          <cell r="A327" t="str">
            <v>324 Полоса канала</v>
          </cell>
        </row>
        <row r="328">
          <cell r="A328" t="str">
            <v>325 Помол</v>
          </cell>
        </row>
        <row r="329">
          <cell r="A329" t="str">
            <v>326 Сорт</v>
          </cell>
        </row>
        <row r="330">
          <cell r="A330" t="str">
            <v>327 Поперечное сечение противоугона</v>
          </cell>
        </row>
        <row r="331">
          <cell r="A331" t="str">
            <v>328 Пористость</v>
          </cell>
        </row>
        <row r="332">
          <cell r="A332" t="str">
            <v>329 Порог отображения результата</v>
          </cell>
        </row>
        <row r="333">
          <cell r="A333" t="str">
            <v>330 Порода</v>
          </cell>
        </row>
        <row r="334">
          <cell r="A334" t="str">
            <v>331 Порт</v>
          </cell>
        </row>
        <row r="335">
          <cell r="A335" t="str">
            <v>332 Поршень</v>
          </cell>
        </row>
        <row r="336">
          <cell r="A336" t="str">
            <v>333 Посадочное отверствие</v>
          </cell>
        </row>
        <row r="337">
          <cell r="A337" t="str">
            <v>334 Потребление воздуха</v>
          </cell>
        </row>
        <row r="338">
          <cell r="A338" t="str">
            <v>335 Потребляемость</v>
          </cell>
        </row>
        <row r="339">
          <cell r="A339" t="str">
            <v>336 Предел</v>
          </cell>
        </row>
        <row r="340">
          <cell r="A340" t="str">
            <v>337 Преобразователь</v>
          </cell>
        </row>
        <row r="341">
          <cell r="A341" t="str">
            <v>338 При вязкости</v>
          </cell>
        </row>
        <row r="342">
          <cell r="A342" t="str">
            <v>339 Привод</v>
          </cell>
        </row>
        <row r="343">
          <cell r="A343" t="str">
            <v>340 Признак</v>
          </cell>
        </row>
        <row r="344">
          <cell r="A344" t="str">
            <v>341 Применение</v>
          </cell>
        </row>
        <row r="345">
          <cell r="A345" t="str">
            <v>342 Применяемость</v>
          </cell>
        </row>
        <row r="346">
          <cell r="A346" t="str">
            <v>343 Примеси</v>
          </cell>
        </row>
        <row r="347">
          <cell r="A347" t="str">
            <v>344 Принадлежность</v>
          </cell>
        </row>
        <row r="348">
          <cell r="A348" t="str">
            <v>345 Принцип</v>
          </cell>
        </row>
        <row r="349">
          <cell r="A349" t="str">
            <v>346 Присоединение</v>
          </cell>
        </row>
        <row r="350">
          <cell r="A350" t="str">
            <v>347 Присоединительный квадрат</v>
          </cell>
        </row>
        <row r="351">
          <cell r="A351" t="str">
            <v>348 Продукт</v>
          </cell>
        </row>
        <row r="352">
          <cell r="A352" t="str">
            <v>349 Проецируемое расстояние</v>
          </cell>
        </row>
        <row r="353">
          <cell r="A353" t="str">
            <v>350 Прозрачность</v>
          </cell>
        </row>
        <row r="354">
          <cell r="A354" t="str">
            <v>351 Производительность</v>
          </cell>
        </row>
        <row r="355">
          <cell r="A355" t="str">
            <v>352 Пролет</v>
          </cell>
        </row>
        <row r="356">
          <cell r="A356" t="str">
            <v>353 Пропитка</v>
          </cell>
        </row>
        <row r="357">
          <cell r="A357" t="str">
            <v>354 Пропускная способность</v>
          </cell>
        </row>
        <row r="358">
          <cell r="A358" t="str">
            <v>355 Протокол связи</v>
          </cell>
        </row>
        <row r="359">
          <cell r="A359" t="str">
            <v>356 Протяженность</v>
          </cell>
        </row>
        <row r="360">
          <cell r="A360" t="str">
            <v>357 Профиль</v>
          </cell>
        </row>
        <row r="361">
          <cell r="A361" t="str">
            <v>358 Проход</v>
          </cell>
        </row>
        <row r="362">
          <cell r="A362" t="str">
            <v>359 Процессор</v>
          </cell>
        </row>
        <row r="363">
          <cell r="A363" t="str">
            <v>360 Прочие характеристики</v>
          </cell>
        </row>
        <row r="364">
          <cell r="A364" t="str">
            <v>361 Прочность</v>
          </cell>
        </row>
        <row r="365">
          <cell r="A365" t="str">
            <v>362 Работоспособность в районах</v>
          </cell>
        </row>
        <row r="366">
          <cell r="A366" t="str">
            <v>363 Рабочая нагрузка</v>
          </cell>
        </row>
        <row r="367">
          <cell r="A367" t="str">
            <v>364 Рабочая память</v>
          </cell>
        </row>
        <row r="368">
          <cell r="A368" t="str">
            <v>365 Рабочая среда</v>
          </cell>
        </row>
        <row r="369">
          <cell r="A369" t="str">
            <v>366 Рабочий газ</v>
          </cell>
        </row>
        <row r="370">
          <cell r="A370" t="str">
            <v>367 Рабочий ход</v>
          </cell>
        </row>
        <row r="371">
          <cell r="A371" t="str">
            <v>368 Радиус</v>
          </cell>
        </row>
        <row r="372">
          <cell r="A372" t="str">
            <v>369 Раздел</v>
          </cell>
        </row>
        <row r="373">
          <cell r="A373" t="str">
            <v>370 Разделка</v>
          </cell>
        </row>
        <row r="374">
          <cell r="A374" t="str">
            <v>371 Разлиновка</v>
          </cell>
        </row>
        <row r="375">
          <cell r="A375" t="str">
            <v>372 Разрешение</v>
          </cell>
        </row>
        <row r="376">
          <cell r="A376" t="str">
            <v>373 разряд</v>
          </cell>
        </row>
        <row r="377">
          <cell r="A377" t="str">
            <v>374 Разрядность</v>
          </cell>
        </row>
        <row r="378">
          <cell r="A378" t="str">
            <v>375 Разъемы</v>
          </cell>
        </row>
        <row r="379">
          <cell r="A379" t="str">
            <v>376 Расположение</v>
          </cell>
        </row>
        <row r="380">
          <cell r="A380" t="str">
            <v>377 Расстояние</v>
          </cell>
        </row>
        <row r="381">
          <cell r="A381" t="str">
            <v>378 Раствор</v>
          </cell>
        </row>
        <row r="382">
          <cell r="A382" t="str">
            <v>379 Расход</v>
          </cell>
        </row>
        <row r="383">
          <cell r="A383" t="str">
            <v>380 Цвет</v>
          </cell>
        </row>
        <row r="384">
          <cell r="A384" t="str">
            <v>381 Регулируемое время</v>
          </cell>
        </row>
        <row r="385">
          <cell r="A385" t="str">
            <v>382 Режим</v>
          </cell>
        </row>
        <row r="386">
          <cell r="A386" t="str">
            <v>383 Рез</v>
          </cell>
        </row>
        <row r="387">
          <cell r="A387" t="str">
            <v>384 Резка</v>
          </cell>
        </row>
        <row r="388">
          <cell r="A388" t="str">
            <v>385 Резьба</v>
          </cell>
        </row>
        <row r="389">
          <cell r="A389" t="str">
            <v>386 Ресурс модуля</v>
          </cell>
        </row>
        <row r="390">
          <cell r="A390" t="str">
            <v>387 Рисунок</v>
          </cell>
        </row>
        <row r="391">
          <cell r="A391" t="str">
            <v>388 Род установки</v>
          </cell>
        </row>
        <row r="392">
          <cell r="A392" t="str">
            <v>389 Рост</v>
          </cell>
        </row>
        <row r="393">
          <cell r="A393" t="str">
            <v>390 Рукоятки</v>
          </cell>
        </row>
        <row r="394">
          <cell r="A394" t="str">
            <v>391 Рулон</v>
          </cell>
        </row>
        <row r="395">
          <cell r="A395" t="str">
            <v>392 Ручка</v>
          </cell>
        </row>
        <row r="396">
          <cell r="A396" t="str">
            <v>393 Ручки ножей</v>
          </cell>
        </row>
        <row r="397">
          <cell r="A397" t="str">
            <v>394 ряд</v>
          </cell>
        </row>
        <row r="398">
          <cell r="A398" t="str">
            <v>395 Ряд остекления</v>
          </cell>
        </row>
        <row r="399">
          <cell r="A399" t="str">
            <v>396 Рядность</v>
          </cell>
        </row>
        <row r="400">
          <cell r="A400" t="str">
            <v>397 Свежесть</v>
          </cell>
        </row>
        <row r="401">
          <cell r="A401" t="str">
            <v>398 Световой поток</v>
          </cell>
        </row>
        <row r="402">
          <cell r="A402" t="str">
            <v>399 Свойства</v>
          </cell>
        </row>
        <row r="403">
          <cell r="A403" t="str">
            <v>400 Сегмент</v>
          </cell>
        </row>
        <row r="404">
          <cell r="A404" t="str">
            <v>401 Сезон</v>
          </cell>
        </row>
        <row r="405">
          <cell r="A405" t="str">
            <v>402 Секретность</v>
          </cell>
        </row>
        <row r="406">
          <cell r="A406" t="str">
            <v>403 Семейство</v>
          </cell>
        </row>
        <row r="407">
          <cell r="A407" t="str">
            <v>404 Серия</v>
          </cell>
        </row>
        <row r="408">
          <cell r="A408" t="str">
            <v>405 Сетевой интерфейс</v>
          </cell>
        </row>
        <row r="409">
          <cell r="A409" t="str">
            <v>406 Сетевые функции</v>
          </cell>
        </row>
        <row r="410">
          <cell r="A410" t="str">
            <v>407 Сечение</v>
          </cell>
        </row>
        <row r="411">
          <cell r="A411" t="str">
            <v>408 Сигнал</v>
          </cell>
        </row>
        <row r="412">
          <cell r="A412" t="str">
            <v>409 Системная плавка на фазу</v>
          </cell>
        </row>
        <row r="413">
          <cell r="A413" t="str">
            <v>410 Скрепление</v>
          </cell>
        </row>
        <row r="414">
          <cell r="A414" t="str">
            <v>411 сложения</v>
          </cell>
        </row>
        <row r="415">
          <cell r="A415" t="str">
            <v>412 Слой</v>
          </cell>
        </row>
        <row r="416">
          <cell r="A416" t="str">
            <v>413 Слойность</v>
          </cell>
        </row>
        <row r="417">
          <cell r="A417" t="str">
            <v>414 Смыв</v>
          </cell>
        </row>
        <row r="418">
          <cell r="A418" t="str">
            <v>415 Смысловое значение</v>
          </cell>
        </row>
        <row r="419">
          <cell r="A419" t="str">
            <v>416 со стороны однолапчатой проушины</v>
          </cell>
        </row>
        <row r="420">
          <cell r="A420" t="str">
            <v>417 Соединение</v>
          </cell>
        </row>
        <row r="421">
          <cell r="A421" t="str">
            <v>418 Соединитель</v>
          </cell>
        </row>
        <row r="422">
          <cell r="A422" t="str">
            <v>419 Сокет процессора</v>
          </cell>
        </row>
        <row r="423">
          <cell r="A423" t="str">
            <v>420 Сорбент</v>
          </cell>
        </row>
        <row r="424">
          <cell r="A424" t="str">
            <v>421 Состояние</v>
          </cell>
        </row>
        <row r="425">
          <cell r="A425" t="str">
            <v>422 Специальное исполнение (при его наличии)</v>
          </cell>
        </row>
        <row r="426">
          <cell r="A426" t="str">
            <v>423 Специфика</v>
          </cell>
        </row>
        <row r="427">
          <cell r="A427" t="str">
            <v>424 Сплав</v>
          </cell>
        </row>
        <row r="428">
          <cell r="A428" t="str">
            <v>425 Способ</v>
          </cell>
        </row>
        <row r="429">
          <cell r="A429" t="str">
            <v>426 Среда обитания</v>
          </cell>
        </row>
        <row r="430">
          <cell r="A430" t="str">
            <v>427 Среднее сечение провода (троса)</v>
          </cell>
        </row>
        <row r="431">
          <cell r="A431" t="str">
            <v>428 Среднее усиление подъёма</v>
          </cell>
        </row>
        <row r="432">
          <cell r="A432" t="str">
            <v>429 Средний наружный диметр (номинальный)</v>
          </cell>
        </row>
        <row r="433">
          <cell r="A433" t="str">
            <v>430 Средний срок службы</v>
          </cell>
        </row>
        <row r="434">
          <cell r="A434" t="str">
            <v>431 Стандарт</v>
          </cell>
        </row>
        <row r="435">
          <cell r="A435" t="str">
            <v>432 Стеклопакет</v>
          </cell>
        </row>
        <row r="436">
          <cell r="A436" t="str">
            <v>433 Степень</v>
          </cell>
        </row>
        <row r="437">
          <cell r="A437" t="str">
            <v>434 Стержень</v>
          </cell>
        </row>
        <row r="438">
          <cell r="A438" t="str">
            <v>435 Стойкость</v>
          </cell>
        </row>
        <row r="439">
          <cell r="A439" t="str">
            <v>436 Сторона</v>
          </cell>
        </row>
        <row r="440">
          <cell r="A440" t="str">
            <v>437 Строение</v>
          </cell>
        </row>
        <row r="441">
          <cell r="A441" t="str">
            <v>438 Структура</v>
          </cell>
        </row>
        <row r="442">
          <cell r="A442" t="str">
            <v>439 Ступень</v>
          </cell>
        </row>
        <row r="443">
          <cell r="A443" t="str">
            <v>440 Стыковочные узлы</v>
          </cell>
        </row>
        <row r="444">
          <cell r="A444" t="str">
            <v>441 Схемы включения</v>
          </cell>
        </row>
        <row r="445">
          <cell r="A445" t="str">
            <v>442 Сырье</v>
          </cell>
        </row>
        <row r="446">
          <cell r="A446" t="str">
            <v>443 Тара</v>
          </cell>
        </row>
        <row r="447">
          <cell r="A447" t="str">
            <v>444 Тариф</v>
          </cell>
        </row>
        <row r="448">
          <cell r="A448" t="str">
            <v>445 Тарность</v>
          </cell>
        </row>
        <row r="449">
          <cell r="A449" t="str">
            <v>446 Твердость</v>
          </cell>
        </row>
        <row r="450">
          <cell r="A450" t="str">
            <v>447 Текучесть</v>
          </cell>
        </row>
        <row r="451">
          <cell r="A451" t="str">
            <v>448 Теплоотдача</v>
          </cell>
        </row>
        <row r="452">
          <cell r="A452" t="str">
            <v>449 Теплопроводность</v>
          </cell>
        </row>
        <row r="453">
          <cell r="A453" t="str">
            <v>450 Теплопроизводительность</v>
          </cell>
        </row>
        <row r="454">
          <cell r="A454" t="str">
            <v>451 Теплостойкость</v>
          </cell>
        </row>
        <row r="455">
          <cell r="A455" t="str">
            <v>452 Теплота</v>
          </cell>
        </row>
        <row r="456">
          <cell r="A456" t="str">
            <v>453 Термическое состояние</v>
          </cell>
        </row>
        <row r="457">
          <cell r="A457" t="str">
            <v>454 Территория хождения</v>
          </cell>
        </row>
        <row r="458">
          <cell r="A458" t="str">
            <v>455 Техника, в которой выполнен портрет</v>
          </cell>
        </row>
        <row r="459">
          <cell r="A459" t="str">
            <v>456 Технические требования</v>
          </cell>
        </row>
        <row r="460">
          <cell r="A460" t="str">
            <v>457 Технические характеристики</v>
          </cell>
        </row>
        <row r="461">
          <cell r="A461" t="str">
            <v>458 Техническое исполнение</v>
          </cell>
        </row>
        <row r="462">
          <cell r="A462" t="str">
            <v>459 Технология</v>
          </cell>
        </row>
        <row r="463">
          <cell r="A463" t="str">
            <v>460 Технология доски интерактивной</v>
          </cell>
        </row>
        <row r="464">
          <cell r="A464" t="str">
            <v>461 Технология производства</v>
          </cell>
        </row>
        <row r="465">
          <cell r="A465" t="str">
            <v>462 Тип</v>
          </cell>
        </row>
        <row r="466">
          <cell r="A466" t="str">
            <v>463 Ткань</v>
          </cell>
        </row>
        <row r="467">
          <cell r="A467" t="str">
            <v>464 тонкость фильтрации</v>
          </cell>
        </row>
        <row r="468">
          <cell r="A468" t="str">
            <v>465 Топливо</v>
          </cell>
        </row>
        <row r="469">
          <cell r="A469" t="str">
            <v>466 Точность</v>
          </cell>
        </row>
        <row r="470">
          <cell r="A470" t="str">
            <v>467 Трансмиссия</v>
          </cell>
        </row>
        <row r="471">
          <cell r="A471" t="str">
            <v>468 ТУ</v>
          </cell>
        </row>
        <row r="472">
          <cell r="A472" t="str">
            <v>469 Тумба</v>
          </cell>
        </row>
        <row r="473">
          <cell r="A473" t="str">
            <v>470 Тяговое усиление</v>
          </cell>
        </row>
        <row r="474">
          <cell r="A474" t="str">
            <v>471 Увеличение</v>
          </cell>
        </row>
        <row r="475">
          <cell r="A475" t="str">
            <v>472 Увеличение зрительной трубы</v>
          </cell>
        </row>
        <row r="476">
          <cell r="A476" t="str">
            <v>473 Углерод</v>
          </cell>
        </row>
        <row r="477">
          <cell r="A477" t="str">
            <v>474 Угломер</v>
          </cell>
        </row>
        <row r="478">
          <cell r="A478" t="str">
            <v>475 Удерживающий момент</v>
          </cell>
        </row>
        <row r="479">
          <cell r="A479" t="str">
            <v>476 Узел герметизации</v>
          </cell>
        </row>
        <row r="480">
          <cell r="A480" t="str">
            <v>477 Украшение</v>
          </cell>
        </row>
        <row r="481">
          <cell r="A481" t="str">
            <v>478 Упаковка</v>
          </cell>
        </row>
        <row r="482">
          <cell r="A482" t="str">
            <v>479 Уплотнение</v>
          </cell>
        </row>
        <row r="483">
          <cell r="A483" t="str">
            <v>480 Управление</v>
          </cell>
        </row>
        <row r="484">
          <cell r="A484" t="str">
            <v>481 Уровень</v>
          </cell>
        </row>
        <row r="485">
          <cell r="A485" t="str">
            <v>482 Усилитель руля</v>
          </cell>
        </row>
        <row r="486">
          <cell r="A486" t="str">
            <v>483 Условия</v>
          </cell>
        </row>
        <row r="487">
          <cell r="A487" t="str">
            <v>484 Условный проход</v>
          </cell>
        </row>
        <row r="488">
          <cell r="A488" t="str">
            <v>485 Условный проход, мм</v>
          </cell>
        </row>
        <row r="489">
          <cell r="A489" t="str">
            <v>486 Устойчивость</v>
          </cell>
        </row>
        <row r="490">
          <cell r="A490" t="str">
            <v>487 Утеплитель</v>
          </cell>
        </row>
        <row r="491">
          <cell r="A491" t="str">
            <v>488 Учет</v>
          </cell>
        </row>
        <row r="492">
          <cell r="A492" t="str">
            <v>489 Фазы</v>
          </cell>
        </row>
        <row r="493">
          <cell r="A493" t="str">
            <v>490 Фактура</v>
          </cell>
        </row>
        <row r="494">
          <cell r="A494" t="str">
            <v>491 Фасовка</v>
          </cell>
        </row>
        <row r="495">
          <cell r="A495" t="str">
            <v>492 Фиксация</v>
          </cell>
        </row>
        <row r="496">
          <cell r="A496" t="str">
            <v>493 Фильтрация</v>
          </cell>
        </row>
        <row r="497">
          <cell r="A497" t="str">
            <v>494 Фильтрующая способность</v>
          </cell>
        </row>
        <row r="498">
          <cell r="A498" t="str">
            <v>495 Фокусное расстояние</v>
          </cell>
        </row>
        <row r="499">
          <cell r="A499" t="str">
            <v>496 Форма</v>
          </cell>
        </row>
        <row r="500">
          <cell r="A500" t="str">
            <v>497 Формат</v>
          </cell>
        </row>
        <row r="501">
          <cell r="A501" t="str">
            <v>498 формата foolscap</v>
          </cell>
        </row>
        <row r="502">
          <cell r="A502" t="str">
            <v>499 Формула</v>
          </cell>
        </row>
        <row r="503">
          <cell r="A503" t="str">
            <v>500 Форм-фактор</v>
          </cell>
        </row>
        <row r="504">
          <cell r="A504" t="str">
            <v>501 Формы перьев</v>
          </cell>
        </row>
        <row r="505">
          <cell r="A505" t="str">
            <v>502 Фракция</v>
          </cell>
        </row>
        <row r="506">
          <cell r="A506" t="str">
            <v>503 Функции</v>
          </cell>
        </row>
        <row r="507">
          <cell r="A507" t="str">
            <v>504 Функциональность</v>
          </cell>
        </row>
        <row r="508">
          <cell r="A508" t="str">
            <v>505 Характер движения</v>
          </cell>
        </row>
        <row r="509">
          <cell r="A509" t="str">
            <v>506 Характеристика</v>
          </cell>
        </row>
        <row r="510">
          <cell r="A510" t="str">
            <v>507 Хвостовик</v>
          </cell>
        </row>
        <row r="511">
          <cell r="A511" t="str">
            <v>508 Ход</v>
          </cell>
        </row>
        <row r="512">
          <cell r="A512" t="str">
            <v>509 Холодопроизводительность</v>
          </cell>
        </row>
        <row r="513">
          <cell r="A513" t="str">
            <v>510 Цветность</v>
          </cell>
        </row>
        <row r="514">
          <cell r="A514" t="str">
            <v>511 Цена деления</v>
          </cell>
        </row>
        <row r="515">
          <cell r="A515" t="str">
            <v>512 Центральный электрод</v>
          </cell>
        </row>
        <row r="516">
          <cell r="A516" t="str">
            <v>513 Цилиндр</v>
          </cell>
        </row>
        <row r="517">
          <cell r="A517" t="str">
            <v>514 Цоколь</v>
          </cell>
        </row>
        <row r="518">
          <cell r="A518" t="str">
            <v>515 Часть</v>
          </cell>
        </row>
        <row r="519">
          <cell r="A519" t="str">
            <v>516 Чертеж</v>
          </cell>
        </row>
        <row r="520">
          <cell r="A520" t="str">
            <v>517 Чипсет</v>
          </cell>
        </row>
        <row r="521">
          <cell r="A521" t="str">
            <v>518 Частота</v>
          </cell>
        </row>
        <row r="522">
          <cell r="A522" t="str">
            <v>519 Чувствительность</v>
          </cell>
        </row>
        <row r="523">
          <cell r="A523" t="str">
            <v>520 Шаг</v>
          </cell>
        </row>
        <row r="524">
          <cell r="A524" t="str">
            <v>521 Шапка</v>
          </cell>
        </row>
        <row r="525">
          <cell r="A525" t="str">
            <v>522 Шестерня</v>
          </cell>
        </row>
        <row r="526">
          <cell r="A526" t="str">
            <v>523 Шипованность</v>
          </cell>
        </row>
        <row r="527">
          <cell r="A527" t="str">
            <v>524 Широта</v>
          </cell>
        </row>
        <row r="528">
          <cell r="A528" t="str">
            <v>525 Эксплуатационный режим</v>
          </cell>
        </row>
        <row r="529">
          <cell r="A529" t="str">
            <v>526 Эксплуатация при t°</v>
          </cell>
        </row>
        <row r="530">
          <cell r="A530" t="str">
            <v>527 Электромагнит</v>
          </cell>
        </row>
        <row r="531">
          <cell r="A531" t="str">
            <v>528 Элемент</v>
          </cell>
        </row>
        <row r="532">
          <cell r="A532" t="str">
            <v>529 Энергия</v>
          </cell>
        </row>
        <row r="533">
          <cell r="A533" t="str">
            <v>530 Этажность</v>
          </cell>
        </row>
        <row r="534">
          <cell r="A534" t="str">
            <v>531 Язык</v>
          </cell>
        </row>
        <row r="535">
          <cell r="A535" t="str">
            <v>532 Яркость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enstru.kz/code_new.jsp?&amp;t=%D0%A1%D0%B8%D1%81%D1%82%D0%B5%D0%BC%D0%B0%20%D0%B0%D0%BA%D1%83%D1%81%D1%82%D0%B8%D1%87%D0%B5%D1%81%D0%BA%D0%B0%D1%8F%20%D0%BC%D0%BD%D0%BE%D0%B3%D0%BE%D0%BF%D0%BE%D0%BB%D0%BE%D1%81%D0%BD%D0%B0%D1%8F&amp;s=common&amp;p=10&amp;n=0&amp;S=264031%2E900&amp;N=%D0%A1%D0%B8%D1%81%D1%82%D0%B5%D0%BC%D0%B0%20%D0%B0%D0%BA%D1%83%D1%81%D1%82%D0%B8%D1%87%D0%B5%D1%81%D0%BA%D0%B0%D1%8F&amp;fc=1&amp;fg=1&amp;new=264031.900.000001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3"/>
  <sheetViews>
    <sheetView tabSelected="1" zoomScale="90" zoomScaleNormal="90" zoomScalePageLayoutView="0" workbookViewId="0" topLeftCell="A13">
      <selection activeCell="Q19" sqref="Q19"/>
    </sheetView>
  </sheetViews>
  <sheetFormatPr defaultColWidth="9.140625" defaultRowHeight="15"/>
  <cols>
    <col min="1" max="1" width="6.140625" style="41" customWidth="1"/>
    <col min="2" max="2" width="8.8515625" style="41" customWidth="1"/>
    <col min="3" max="3" width="20.57421875" style="41" customWidth="1"/>
    <col min="4" max="4" width="22.8515625" style="41" customWidth="1"/>
    <col min="5" max="5" width="30.7109375" style="115" customWidth="1"/>
    <col min="6" max="6" width="8.00390625" style="41" customWidth="1"/>
    <col min="7" max="8" width="9.140625" style="41" customWidth="1"/>
    <col min="9" max="9" width="9.140625" style="107" customWidth="1"/>
    <col min="10" max="11" width="18.28125" style="41" customWidth="1"/>
    <col min="12" max="12" width="6.57421875" style="41" customWidth="1"/>
    <col min="13" max="14" width="20.7109375" style="41" customWidth="1"/>
    <col min="15" max="15" width="10.28125" style="41" customWidth="1"/>
    <col min="16" max="16" width="10.00390625" style="41" customWidth="1"/>
    <col min="17" max="17" width="16.7109375" style="41" customWidth="1"/>
    <col min="18" max="19" width="18.7109375" style="41" customWidth="1"/>
    <col min="20" max="20" width="12.7109375" style="107" customWidth="1"/>
    <col min="21" max="16384" width="9.140625" style="41" customWidth="1"/>
  </cols>
  <sheetData>
    <row r="1" spans="18:20" ht="15.75">
      <c r="R1" s="133" t="s">
        <v>452</v>
      </c>
      <c r="S1" s="133"/>
      <c r="T1" s="133"/>
    </row>
    <row r="2" spans="1:20" ht="18.75">
      <c r="A2" s="137" t="s">
        <v>226</v>
      </c>
      <c r="B2" s="137"/>
      <c r="C2" s="137"/>
      <c r="D2" s="137"/>
      <c r="E2" s="137"/>
      <c r="F2" s="137"/>
      <c r="G2" s="137"/>
      <c r="H2" s="137"/>
      <c r="I2" s="138"/>
      <c r="J2" s="137"/>
      <c r="K2" s="137"/>
      <c r="L2" s="137"/>
      <c r="M2" s="137"/>
      <c r="N2" s="137"/>
      <c r="O2" s="137"/>
      <c r="P2" s="137"/>
      <c r="Q2" s="139"/>
      <c r="R2" s="139"/>
      <c r="S2" s="139"/>
      <c r="T2" s="97"/>
    </row>
    <row r="3" spans="1:20" ht="15.75">
      <c r="A3" s="98"/>
      <c r="B3" s="35"/>
      <c r="C3" s="35"/>
      <c r="D3" s="35"/>
      <c r="E3" s="27"/>
      <c r="F3" s="35"/>
      <c r="G3" s="35"/>
      <c r="H3" s="35"/>
      <c r="I3" s="99"/>
      <c r="J3" s="35"/>
      <c r="K3" s="35"/>
      <c r="L3" s="35"/>
      <c r="M3" s="98"/>
      <c r="N3" s="98"/>
      <c r="O3" s="98"/>
      <c r="P3" s="35"/>
      <c r="Q3" s="35"/>
      <c r="R3" s="35"/>
      <c r="S3" s="35"/>
      <c r="T3" s="97"/>
    </row>
    <row r="4" spans="1:20" ht="127.5">
      <c r="A4" s="28" t="s">
        <v>0</v>
      </c>
      <c r="B4" s="28" t="s">
        <v>433</v>
      </c>
      <c r="C4" s="28" t="s">
        <v>434</v>
      </c>
      <c r="D4" s="28" t="s">
        <v>435</v>
      </c>
      <c r="E4" s="108" t="s">
        <v>436</v>
      </c>
      <c r="F4" s="28" t="s">
        <v>437</v>
      </c>
      <c r="G4" s="28" t="s">
        <v>438</v>
      </c>
      <c r="H4" s="28" t="s">
        <v>439</v>
      </c>
      <c r="I4" s="29" t="s">
        <v>440</v>
      </c>
      <c r="J4" s="28" t="s">
        <v>441</v>
      </c>
      <c r="K4" s="28" t="s">
        <v>442</v>
      </c>
      <c r="L4" s="28" t="s">
        <v>443</v>
      </c>
      <c r="M4" s="28" t="s">
        <v>444</v>
      </c>
      <c r="N4" s="28" t="s">
        <v>445</v>
      </c>
      <c r="O4" s="28" t="s">
        <v>446</v>
      </c>
      <c r="P4" s="28" t="s">
        <v>447</v>
      </c>
      <c r="Q4" s="28" t="s">
        <v>448</v>
      </c>
      <c r="R4" s="28" t="s">
        <v>449</v>
      </c>
      <c r="S4" s="28" t="s">
        <v>450</v>
      </c>
      <c r="T4" s="38" t="s">
        <v>451</v>
      </c>
    </row>
    <row r="5" spans="1:20" ht="15">
      <c r="A5" s="28">
        <v>1</v>
      </c>
      <c r="B5" s="28">
        <v>2</v>
      </c>
      <c r="C5" s="28">
        <v>3</v>
      </c>
      <c r="D5" s="28">
        <v>4</v>
      </c>
      <c r="E5" s="108">
        <v>5</v>
      </c>
      <c r="F5" s="28">
        <v>6</v>
      </c>
      <c r="G5" s="28">
        <v>7</v>
      </c>
      <c r="H5" s="28">
        <v>8</v>
      </c>
      <c r="I5" s="29">
        <v>9</v>
      </c>
      <c r="J5" s="28">
        <v>10</v>
      </c>
      <c r="K5" s="28">
        <v>11</v>
      </c>
      <c r="L5" s="28">
        <v>12</v>
      </c>
      <c r="M5" s="28">
        <v>13</v>
      </c>
      <c r="N5" s="28">
        <v>14</v>
      </c>
      <c r="O5" s="28">
        <v>15</v>
      </c>
      <c r="P5" s="28">
        <v>16</v>
      </c>
      <c r="Q5" s="28">
        <v>17</v>
      </c>
      <c r="R5" s="28">
        <v>18</v>
      </c>
      <c r="S5" s="28">
        <v>19</v>
      </c>
      <c r="T5" s="29">
        <v>20</v>
      </c>
    </row>
    <row r="6" spans="1:20" ht="15">
      <c r="A6" s="140" t="s">
        <v>114</v>
      </c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</row>
    <row r="7" spans="1:20" s="100" customFormat="1" ht="89.25">
      <c r="A7" s="14" t="s">
        <v>136</v>
      </c>
      <c r="B7" s="23" t="s">
        <v>66</v>
      </c>
      <c r="C7" s="19" t="s">
        <v>227</v>
      </c>
      <c r="D7" s="43" t="s">
        <v>228</v>
      </c>
      <c r="E7" s="109" t="s">
        <v>230</v>
      </c>
      <c r="F7" s="31" t="s">
        <v>42</v>
      </c>
      <c r="G7" s="10" t="s">
        <v>52</v>
      </c>
      <c r="H7" s="7">
        <v>100</v>
      </c>
      <c r="I7" s="6" t="s">
        <v>34</v>
      </c>
      <c r="J7" s="44" t="s">
        <v>232</v>
      </c>
      <c r="K7" s="7" t="s">
        <v>233</v>
      </c>
      <c r="L7" s="14" t="s">
        <v>13</v>
      </c>
      <c r="M7" s="14" t="s">
        <v>276</v>
      </c>
      <c r="N7" s="14" t="s">
        <v>236</v>
      </c>
      <c r="O7" s="6" t="s">
        <v>408</v>
      </c>
      <c r="P7" s="45">
        <v>56</v>
      </c>
      <c r="Q7" s="18">
        <v>250</v>
      </c>
      <c r="R7" s="16">
        <f aca="true" t="shared" si="0" ref="R7:R44">SUM(P7*Q7)</f>
        <v>14000</v>
      </c>
      <c r="S7" s="18">
        <f aca="true" t="shared" si="1" ref="S7:S44">SUM(R7*1.12)</f>
        <v>15680.000000000002</v>
      </c>
      <c r="T7" s="6" t="s">
        <v>64</v>
      </c>
    </row>
    <row r="8" spans="1:20" s="100" customFormat="1" ht="63.75">
      <c r="A8" s="46" t="s">
        <v>137</v>
      </c>
      <c r="B8" s="23" t="s">
        <v>67</v>
      </c>
      <c r="C8" s="47" t="s">
        <v>227</v>
      </c>
      <c r="D8" s="43" t="s">
        <v>229</v>
      </c>
      <c r="E8" s="109" t="s">
        <v>231</v>
      </c>
      <c r="F8" s="31" t="s">
        <v>42</v>
      </c>
      <c r="G8" s="10" t="s">
        <v>52</v>
      </c>
      <c r="H8" s="7">
        <v>100</v>
      </c>
      <c r="I8" s="6" t="s">
        <v>34</v>
      </c>
      <c r="J8" s="44" t="s">
        <v>232</v>
      </c>
      <c r="K8" s="7" t="s">
        <v>233</v>
      </c>
      <c r="L8" s="14" t="s">
        <v>13</v>
      </c>
      <c r="M8" s="14" t="s">
        <v>276</v>
      </c>
      <c r="N8" s="14" t="s">
        <v>236</v>
      </c>
      <c r="O8" s="6" t="s">
        <v>408</v>
      </c>
      <c r="P8" s="45">
        <v>56</v>
      </c>
      <c r="Q8" s="18">
        <v>100</v>
      </c>
      <c r="R8" s="16">
        <f t="shared" si="0"/>
        <v>5600</v>
      </c>
      <c r="S8" s="18">
        <f t="shared" si="1"/>
        <v>6272.000000000001</v>
      </c>
      <c r="T8" s="6" t="s">
        <v>64</v>
      </c>
    </row>
    <row r="9" spans="1:20" s="100" customFormat="1" ht="63.75">
      <c r="A9" s="14" t="s">
        <v>138</v>
      </c>
      <c r="B9" s="48" t="s">
        <v>68</v>
      </c>
      <c r="C9" s="49" t="s">
        <v>238</v>
      </c>
      <c r="D9" s="50" t="s">
        <v>69</v>
      </c>
      <c r="E9" s="109" t="s">
        <v>239</v>
      </c>
      <c r="F9" s="31" t="s">
        <v>42</v>
      </c>
      <c r="G9" s="10" t="s">
        <v>52</v>
      </c>
      <c r="H9" s="7">
        <v>100</v>
      </c>
      <c r="I9" s="6" t="s">
        <v>34</v>
      </c>
      <c r="J9" s="44" t="s">
        <v>232</v>
      </c>
      <c r="K9" s="7" t="s">
        <v>233</v>
      </c>
      <c r="L9" s="14" t="s">
        <v>13</v>
      </c>
      <c r="M9" s="14" t="s">
        <v>276</v>
      </c>
      <c r="N9" s="14" t="s">
        <v>236</v>
      </c>
      <c r="O9" s="6" t="s">
        <v>408</v>
      </c>
      <c r="P9" s="17">
        <v>126</v>
      </c>
      <c r="Q9" s="18">
        <v>300</v>
      </c>
      <c r="R9" s="16">
        <f t="shared" si="0"/>
        <v>37800</v>
      </c>
      <c r="S9" s="18">
        <f t="shared" si="1"/>
        <v>42336.00000000001</v>
      </c>
      <c r="T9" s="6" t="s">
        <v>64</v>
      </c>
    </row>
    <row r="10" spans="1:20" s="100" customFormat="1" ht="63.75">
      <c r="A10" s="46" t="s">
        <v>139</v>
      </c>
      <c r="B10" s="23" t="s">
        <v>72</v>
      </c>
      <c r="C10" s="47" t="s">
        <v>240</v>
      </c>
      <c r="D10" s="43" t="s">
        <v>241</v>
      </c>
      <c r="E10" s="109" t="s">
        <v>242</v>
      </c>
      <c r="F10" s="31" t="s">
        <v>42</v>
      </c>
      <c r="G10" s="10" t="s">
        <v>52</v>
      </c>
      <c r="H10" s="7">
        <v>100</v>
      </c>
      <c r="I10" s="6" t="s">
        <v>34</v>
      </c>
      <c r="J10" s="44" t="s">
        <v>232</v>
      </c>
      <c r="K10" s="7" t="s">
        <v>233</v>
      </c>
      <c r="L10" s="14" t="s">
        <v>13</v>
      </c>
      <c r="M10" s="14" t="s">
        <v>276</v>
      </c>
      <c r="N10" s="14" t="s">
        <v>236</v>
      </c>
      <c r="O10" s="6" t="s">
        <v>408</v>
      </c>
      <c r="P10" s="17">
        <v>42</v>
      </c>
      <c r="Q10" s="18">
        <v>100</v>
      </c>
      <c r="R10" s="16">
        <f t="shared" si="0"/>
        <v>4200</v>
      </c>
      <c r="S10" s="18">
        <f t="shared" si="1"/>
        <v>4704</v>
      </c>
      <c r="T10" s="6" t="s">
        <v>64</v>
      </c>
    </row>
    <row r="11" spans="1:20" s="100" customFormat="1" ht="63.75">
      <c r="A11" s="14" t="s">
        <v>140</v>
      </c>
      <c r="B11" s="51" t="s">
        <v>77</v>
      </c>
      <c r="C11" s="19" t="s">
        <v>243</v>
      </c>
      <c r="D11" s="25" t="s">
        <v>244</v>
      </c>
      <c r="E11" s="109" t="s">
        <v>247</v>
      </c>
      <c r="F11" s="31" t="s">
        <v>42</v>
      </c>
      <c r="G11" s="10" t="s">
        <v>52</v>
      </c>
      <c r="H11" s="7">
        <v>100</v>
      </c>
      <c r="I11" s="6" t="s">
        <v>34</v>
      </c>
      <c r="J11" s="44" t="s">
        <v>232</v>
      </c>
      <c r="K11" s="7" t="s">
        <v>233</v>
      </c>
      <c r="L11" s="14" t="s">
        <v>13</v>
      </c>
      <c r="M11" s="14" t="s">
        <v>276</v>
      </c>
      <c r="N11" s="14" t="s">
        <v>236</v>
      </c>
      <c r="O11" s="6" t="s">
        <v>409</v>
      </c>
      <c r="P11" s="17">
        <v>147</v>
      </c>
      <c r="Q11" s="18">
        <v>385</v>
      </c>
      <c r="R11" s="16">
        <f t="shared" si="0"/>
        <v>56595</v>
      </c>
      <c r="S11" s="18">
        <f t="shared" si="1"/>
        <v>63386.40000000001</v>
      </c>
      <c r="T11" s="6" t="s">
        <v>64</v>
      </c>
    </row>
    <row r="12" spans="1:20" s="100" customFormat="1" ht="63.75">
      <c r="A12" s="46" t="s">
        <v>141</v>
      </c>
      <c r="B12" s="52" t="s">
        <v>78</v>
      </c>
      <c r="C12" s="53" t="s">
        <v>243</v>
      </c>
      <c r="D12" s="25" t="s">
        <v>245</v>
      </c>
      <c r="E12" s="110" t="s">
        <v>248</v>
      </c>
      <c r="F12" s="32" t="s">
        <v>42</v>
      </c>
      <c r="G12" s="10" t="s">
        <v>52</v>
      </c>
      <c r="H12" s="54">
        <v>100</v>
      </c>
      <c r="I12" s="6" t="s">
        <v>34</v>
      </c>
      <c r="J12" s="44" t="s">
        <v>232</v>
      </c>
      <c r="K12" s="7" t="s">
        <v>233</v>
      </c>
      <c r="L12" s="14" t="s">
        <v>13</v>
      </c>
      <c r="M12" s="14" t="s">
        <v>276</v>
      </c>
      <c r="N12" s="14" t="s">
        <v>236</v>
      </c>
      <c r="O12" s="6" t="s">
        <v>409</v>
      </c>
      <c r="P12" s="55">
        <v>126</v>
      </c>
      <c r="Q12" s="56">
        <v>400</v>
      </c>
      <c r="R12" s="16">
        <f t="shared" si="0"/>
        <v>50400</v>
      </c>
      <c r="S12" s="18">
        <f t="shared" si="1"/>
        <v>56448.00000000001</v>
      </c>
      <c r="T12" s="13" t="s">
        <v>64</v>
      </c>
    </row>
    <row r="13" spans="1:20" s="100" customFormat="1" ht="63.75">
      <c r="A13" s="14" t="s">
        <v>142</v>
      </c>
      <c r="B13" s="57" t="s">
        <v>79</v>
      </c>
      <c r="C13" s="19" t="s">
        <v>243</v>
      </c>
      <c r="D13" s="58" t="s">
        <v>246</v>
      </c>
      <c r="E13" s="111" t="s">
        <v>249</v>
      </c>
      <c r="F13" s="33" t="s">
        <v>42</v>
      </c>
      <c r="G13" s="10" t="s">
        <v>52</v>
      </c>
      <c r="H13" s="7">
        <v>100</v>
      </c>
      <c r="I13" s="6" t="s">
        <v>34</v>
      </c>
      <c r="J13" s="44" t="s">
        <v>232</v>
      </c>
      <c r="K13" s="7" t="s">
        <v>233</v>
      </c>
      <c r="L13" s="14" t="s">
        <v>13</v>
      </c>
      <c r="M13" s="14" t="s">
        <v>276</v>
      </c>
      <c r="N13" s="14" t="s">
        <v>236</v>
      </c>
      <c r="O13" s="6" t="s">
        <v>409</v>
      </c>
      <c r="P13" s="17">
        <v>105</v>
      </c>
      <c r="Q13" s="18">
        <v>640</v>
      </c>
      <c r="R13" s="16">
        <f t="shared" si="0"/>
        <v>67200</v>
      </c>
      <c r="S13" s="18">
        <f t="shared" si="1"/>
        <v>75264</v>
      </c>
      <c r="T13" s="6" t="s">
        <v>64</v>
      </c>
    </row>
    <row r="14" spans="1:20" s="100" customFormat="1" ht="63.75">
      <c r="A14" s="46" t="s">
        <v>143</v>
      </c>
      <c r="B14" s="23" t="s">
        <v>81</v>
      </c>
      <c r="C14" s="47" t="s">
        <v>82</v>
      </c>
      <c r="D14" s="43" t="s">
        <v>250</v>
      </c>
      <c r="E14" s="109" t="s">
        <v>251</v>
      </c>
      <c r="F14" s="33" t="s">
        <v>42</v>
      </c>
      <c r="G14" s="10" t="s">
        <v>52</v>
      </c>
      <c r="H14" s="7">
        <v>100</v>
      </c>
      <c r="I14" s="6" t="s">
        <v>34</v>
      </c>
      <c r="J14" s="44" t="s">
        <v>232</v>
      </c>
      <c r="K14" s="7" t="s">
        <v>233</v>
      </c>
      <c r="L14" s="14" t="s">
        <v>13</v>
      </c>
      <c r="M14" s="14" t="s">
        <v>276</v>
      </c>
      <c r="N14" s="14" t="s">
        <v>236</v>
      </c>
      <c r="O14" s="6" t="s">
        <v>409</v>
      </c>
      <c r="P14" s="17">
        <v>63</v>
      </c>
      <c r="Q14" s="18">
        <v>480</v>
      </c>
      <c r="R14" s="16">
        <f t="shared" si="0"/>
        <v>30240</v>
      </c>
      <c r="S14" s="18">
        <f t="shared" si="1"/>
        <v>33868.8</v>
      </c>
      <c r="T14" s="6" t="s">
        <v>64</v>
      </c>
    </row>
    <row r="15" spans="1:20" s="100" customFormat="1" ht="63.75">
      <c r="A15" s="14" t="s">
        <v>144</v>
      </c>
      <c r="B15" s="47" t="s">
        <v>88</v>
      </c>
      <c r="C15" s="47" t="s">
        <v>89</v>
      </c>
      <c r="D15" s="59" t="s">
        <v>252</v>
      </c>
      <c r="E15" s="109" t="s">
        <v>253</v>
      </c>
      <c r="F15" s="33" t="s">
        <v>42</v>
      </c>
      <c r="G15" s="10" t="s">
        <v>52</v>
      </c>
      <c r="H15" s="7">
        <v>100</v>
      </c>
      <c r="I15" s="6" t="s">
        <v>34</v>
      </c>
      <c r="J15" s="44" t="s">
        <v>232</v>
      </c>
      <c r="K15" s="7" t="s">
        <v>233</v>
      </c>
      <c r="L15" s="14" t="s">
        <v>13</v>
      </c>
      <c r="M15" s="14" t="s">
        <v>276</v>
      </c>
      <c r="N15" s="14" t="s">
        <v>236</v>
      </c>
      <c r="O15" s="6" t="s">
        <v>408</v>
      </c>
      <c r="P15" s="17">
        <v>63</v>
      </c>
      <c r="Q15" s="18">
        <v>1400</v>
      </c>
      <c r="R15" s="16">
        <f t="shared" si="0"/>
        <v>88200</v>
      </c>
      <c r="S15" s="18">
        <f t="shared" si="1"/>
        <v>98784.00000000001</v>
      </c>
      <c r="T15" s="6" t="s">
        <v>64</v>
      </c>
    </row>
    <row r="16" spans="1:20" s="100" customFormat="1" ht="63.75">
      <c r="A16" s="46" t="s">
        <v>145</v>
      </c>
      <c r="B16" s="48" t="s">
        <v>105</v>
      </c>
      <c r="C16" s="47" t="s">
        <v>256</v>
      </c>
      <c r="D16" s="43" t="s">
        <v>254</v>
      </c>
      <c r="E16" s="109" t="s">
        <v>255</v>
      </c>
      <c r="F16" s="33" t="s">
        <v>42</v>
      </c>
      <c r="G16" s="10" t="s">
        <v>52</v>
      </c>
      <c r="H16" s="7">
        <v>100</v>
      </c>
      <c r="I16" s="6" t="s">
        <v>34</v>
      </c>
      <c r="J16" s="44" t="s">
        <v>232</v>
      </c>
      <c r="K16" s="7" t="s">
        <v>233</v>
      </c>
      <c r="L16" s="14" t="s">
        <v>13</v>
      </c>
      <c r="M16" s="14" t="s">
        <v>276</v>
      </c>
      <c r="N16" s="14" t="s">
        <v>236</v>
      </c>
      <c r="O16" s="6" t="s">
        <v>408</v>
      </c>
      <c r="P16" s="17">
        <v>2100</v>
      </c>
      <c r="Q16" s="18">
        <v>70</v>
      </c>
      <c r="R16" s="16">
        <f t="shared" si="0"/>
        <v>147000</v>
      </c>
      <c r="S16" s="18">
        <f t="shared" si="1"/>
        <v>164640.00000000003</v>
      </c>
      <c r="T16" s="6" t="s">
        <v>64</v>
      </c>
    </row>
    <row r="17" spans="1:20" s="100" customFormat="1" ht="63.75">
      <c r="A17" s="14" t="s">
        <v>146</v>
      </c>
      <c r="B17" s="51" t="s">
        <v>77</v>
      </c>
      <c r="C17" s="19" t="s">
        <v>243</v>
      </c>
      <c r="D17" s="58" t="s">
        <v>257</v>
      </c>
      <c r="E17" s="109" t="s">
        <v>258</v>
      </c>
      <c r="F17" s="31" t="s">
        <v>42</v>
      </c>
      <c r="G17" s="10" t="s">
        <v>52</v>
      </c>
      <c r="H17" s="7">
        <v>100</v>
      </c>
      <c r="I17" s="6" t="s">
        <v>34</v>
      </c>
      <c r="J17" s="44" t="s">
        <v>232</v>
      </c>
      <c r="K17" s="7" t="s">
        <v>233</v>
      </c>
      <c r="L17" s="14" t="s">
        <v>13</v>
      </c>
      <c r="M17" s="14" t="s">
        <v>276</v>
      </c>
      <c r="N17" s="14" t="s">
        <v>236</v>
      </c>
      <c r="O17" s="6" t="s">
        <v>409</v>
      </c>
      <c r="P17" s="17">
        <v>30</v>
      </c>
      <c r="Q17" s="18">
        <v>2500</v>
      </c>
      <c r="R17" s="16">
        <f t="shared" si="0"/>
        <v>75000</v>
      </c>
      <c r="S17" s="18">
        <f t="shared" si="1"/>
        <v>84000.00000000001</v>
      </c>
      <c r="T17" s="6" t="s">
        <v>64</v>
      </c>
    </row>
    <row r="18" spans="1:20" s="100" customFormat="1" ht="63.75">
      <c r="A18" s="46" t="s">
        <v>147</v>
      </c>
      <c r="B18" s="60" t="s">
        <v>106</v>
      </c>
      <c r="C18" s="60" t="s">
        <v>259</v>
      </c>
      <c r="D18" s="61" t="s">
        <v>260</v>
      </c>
      <c r="E18" s="109" t="s">
        <v>261</v>
      </c>
      <c r="F18" s="31" t="s">
        <v>42</v>
      </c>
      <c r="G18" s="11" t="s">
        <v>113</v>
      </c>
      <c r="H18" s="20">
        <v>100</v>
      </c>
      <c r="I18" s="6" t="s">
        <v>34</v>
      </c>
      <c r="J18" s="44" t="s">
        <v>232</v>
      </c>
      <c r="K18" s="26" t="s">
        <v>234</v>
      </c>
      <c r="L18" s="14" t="s">
        <v>13</v>
      </c>
      <c r="M18" s="14" t="s">
        <v>215</v>
      </c>
      <c r="N18" s="14" t="s">
        <v>237</v>
      </c>
      <c r="O18" s="20" t="s">
        <v>410</v>
      </c>
      <c r="P18" s="18">
        <v>490196.08</v>
      </c>
      <c r="Q18" s="17">
        <v>20.4</v>
      </c>
      <c r="R18" s="16">
        <f t="shared" si="0"/>
        <v>10000000.032</v>
      </c>
      <c r="S18" s="18">
        <f t="shared" si="1"/>
        <v>11200000.035840001</v>
      </c>
      <c r="T18" s="6" t="s">
        <v>107</v>
      </c>
    </row>
    <row r="19" spans="1:20" s="100" customFormat="1" ht="63.75">
      <c r="A19" s="14" t="s">
        <v>148</v>
      </c>
      <c r="B19" s="62" t="s">
        <v>106</v>
      </c>
      <c r="C19" s="62" t="s">
        <v>259</v>
      </c>
      <c r="D19" s="63" t="s">
        <v>260</v>
      </c>
      <c r="E19" s="109" t="s">
        <v>261</v>
      </c>
      <c r="F19" s="7" t="s">
        <v>42</v>
      </c>
      <c r="G19" s="12" t="s">
        <v>113</v>
      </c>
      <c r="H19" s="64">
        <v>100</v>
      </c>
      <c r="I19" s="65" t="s">
        <v>34</v>
      </c>
      <c r="J19" s="44" t="s">
        <v>232</v>
      </c>
      <c r="K19" s="26" t="s">
        <v>234</v>
      </c>
      <c r="L19" s="14" t="s">
        <v>13</v>
      </c>
      <c r="M19" s="14" t="s">
        <v>215</v>
      </c>
      <c r="N19" s="14" t="s">
        <v>237</v>
      </c>
      <c r="O19" s="66" t="s">
        <v>410</v>
      </c>
      <c r="P19" s="18">
        <v>631844.99</v>
      </c>
      <c r="Q19" s="17">
        <v>23.74</v>
      </c>
      <c r="R19" s="16">
        <f t="shared" si="0"/>
        <v>15000000.062599998</v>
      </c>
      <c r="S19" s="18">
        <f t="shared" si="1"/>
        <v>16800000.070112</v>
      </c>
      <c r="T19" s="6" t="s">
        <v>107</v>
      </c>
    </row>
    <row r="20" spans="1:20" s="100" customFormat="1" ht="63.75">
      <c r="A20" s="46" t="s">
        <v>149</v>
      </c>
      <c r="B20" s="19" t="s">
        <v>37</v>
      </c>
      <c r="C20" s="51" t="s">
        <v>262</v>
      </c>
      <c r="D20" s="67" t="s">
        <v>263</v>
      </c>
      <c r="E20" s="109" t="s">
        <v>265</v>
      </c>
      <c r="F20" s="31" t="s">
        <v>42</v>
      </c>
      <c r="G20" s="10" t="s">
        <v>52</v>
      </c>
      <c r="H20" s="7">
        <v>0</v>
      </c>
      <c r="I20" s="65" t="s">
        <v>34</v>
      </c>
      <c r="J20" s="44" t="s">
        <v>232</v>
      </c>
      <c r="K20" s="7" t="s">
        <v>233</v>
      </c>
      <c r="L20" s="14" t="s">
        <v>13</v>
      </c>
      <c r="M20" s="14" t="s">
        <v>276</v>
      </c>
      <c r="N20" s="14" t="s">
        <v>236</v>
      </c>
      <c r="O20" s="6" t="s">
        <v>408</v>
      </c>
      <c r="P20" s="17">
        <v>22</v>
      </c>
      <c r="Q20" s="18">
        <v>250</v>
      </c>
      <c r="R20" s="16">
        <f t="shared" si="0"/>
        <v>5500</v>
      </c>
      <c r="S20" s="18">
        <f t="shared" si="1"/>
        <v>6160.000000000001</v>
      </c>
      <c r="T20" s="6" t="s">
        <v>64</v>
      </c>
    </row>
    <row r="21" spans="1:20" s="100" customFormat="1" ht="63.75">
      <c r="A21" s="14" t="s">
        <v>150</v>
      </c>
      <c r="B21" s="19" t="s">
        <v>39</v>
      </c>
      <c r="C21" s="51" t="s">
        <v>262</v>
      </c>
      <c r="D21" s="67" t="s">
        <v>264</v>
      </c>
      <c r="E21" s="109" t="s">
        <v>266</v>
      </c>
      <c r="F21" s="31" t="s">
        <v>42</v>
      </c>
      <c r="G21" s="10" t="s">
        <v>52</v>
      </c>
      <c r="H21" s="7">
        <v>0</v>
      </c>
      <c r="I21" s="6" t="s">
        <v>34</v>
      </c>
      <c r="J21" s="44" t="s">
        <v>232</v>
      </c>
      <c r="K21" s="7" t="s">
        <v>233</v>
      </c>
      <c r="L21" s="14" t="s">
        <v>13</v>
      </c>
      <c r="M21" s="14" t="s">
        <v>276</v>
      </c>
      <c r="N21" s="14" t="s">
        <v>236</v>
      </c>
      <c r="O21" s="6" t="s">
        <v>408</v>
      </c>
      <c r="P21" s="17">
        <v>22</v>
      </c>
      <c r="Q21" s="18">
        <v>250</v>
      </c>
      <c r="R21" s="16">
        <f t="shared" si="0"/>
        <v>5500</v>
      </c>
      <c r="S21" s="18">
        <f t="shared" si="1"/>
        <v>6160.000000000001</v>
      </c>
      <c r="T21" s="6" t="s">
        <v>64</v>
      </c>
    </row>
    <row r="22" spans="1:20" s="100" customFormat="1" ht="63.75">
      <c r="A22" s="46" t="s">
        <v>151</v>
      </c>
      <c r="B22" s="60" t="s">
        <v>96</v>
      </c>
      <c r="C22" s="68" t="s">
        <v>267</v>
      </c>
      <c r="D22" s="67" t="s">
        <v>268</v>
      </c>
      <c r="E22" s="109" t="s">
        <v>269</v>
      </c>
      <c r="F22" s="31" t="s">
        <v>42</v>
      </c>
      <c r="G22" s="10" t="s">
        <v>52</v>
      </c>
      <c r="H22" s="7">
        <v>100</v>
      </c>
      <c r="I22" s="65" t="s">
        <v>34</v>
      </c>
      <c r="J22" s="44" t="s">
        <v>232</v>
      </c>
      <c r="K22" s="7" t="s">
        <v>233</v>
      </c>
      <c r="L22" s="14" t="s">
        <v>13</v>
      </c>
      <c r="M22" s="14" t="s">
        <v>276</v>
      </c>
      <c r="N22" s="14" t="s">
        <v>236</v>
      </c>
      <c r="O22" s="6" t="s">
        <v>408</v>
      </c>
      <c r="P22" s="17">
        <v>56</v>
      </c>
      <c r="Q22" s="18">
        <v>132</v>
      </c>
      <c r="R22" s="16">
        <f t="shared" si="0"/>
        <v>7392</v>
      </c>
      <c r="S22" s="18">
        <f t="shared" si="1"/>
        <v>8279.04</v>
      </c>
      <c r="T22" s="6" t="s">
        <v>64</v>
      </c>
    </row>
    <row r="23" spans="1:20" s="100" customFormat="1" ht="63.75">
      <c r="A23" s="14" t="s">
        <v>152</v>
      </c>
      <c r="B23" s="69" t="s">
        <v>97</v>
      </c>
      <c r="C23" s="60" t="s">
        <v>271</v>
      </c>
      <c r="D23" s="61" t="s">
        <v>270</v>
      </c>
      <c r="E23" s="109" t="s">
        <v>272</v>
      </c>
      <c r="F23" s="33" t="s">
        <v>42</v>
      </c>
      <c r="G23" s="10" t="s">
        <v>52</v>
      </c>
      <c r="H23" s="14">
        <v>100</v>
      </c>
      <c r="I23" s="6" t="s">
        <v>34</v>
      </c>
      <c r="J23" s="44" t="s">
        <v>232</v>
      </c>
      <c r="K23" s="7" t="s">
        <v>233</v>
      </c>
      <c r="L23" s="14" t="s">
        <v>13</v>
      </c>
      <c r="M23" s="14" t="s">
        <v>276</v>
      </c>
      <c r="N23" s="14" t="s">
        <v>236</v>
      </c>
      <c r="O23" s="6" t="s">
        <v>408</v>
      </c>
      <c r="P23" s="17">
        <v>2</v>
      </c>
      <c r="Q23" s="18">
        <v>165</v>
      </c>
      <c r="R23" s="16">
        <f t="shared" si="0"/>
        <v>330</v>
      </c>
      <c r="S23" s="18">
        <f t="shared" si="1"/>
        <v>369.6</v>
      </c>
      <c r="T23" s="6" t="s">
        <v>64</v>
      </c>
    </row>
    <row r="24" spans="1:20" s="100" customFormat="1" ht="63.75">
      <c r="A24" s="46" t="s">
        <v>153</v>
      </c>
      <c r="B24" s="69" t="s">
        <v>98</v>
      </c>
      <c r="C24" s="60" t="s">
        <v>273</v>
      </c>
      <c r="D24" s="25" t="s">
        <v>274</v>
      </c>
      <c r="E24" s="109" t="s">
        <v>275</v>
      </c>
      <c r="F24" s="33" t="s">
        <v>42</v>
      </c>
      <c r="G24" s="10" t="s">
        <v>52</v>
      </c>
      <c r="H24" s="14">
        <v>100</v>
      </c>
      <c r="I24" s="6" t="s">
        <v>34</v>
      </c>
      <c r="J24" s="44" t="s">
        <v>232</v>
      </c>
      <c r="K24" s="7" t="s">
        <v>233</v>
      </c>
      <c r="L24" s="14" t="s">
        <v>13</v>
      </c>
      <c r="M24" s="14" t="s">
        <v>276</v>
      </c>
      <c r="N24" s="14" t="s">
        <v>236</v>
      </c>
      <c r="O24" s="6" t="s">
        <v>408</v>
      </c>
      <c r="P24" s="17">
        <v>12</v>
      </c>
      <c r="Q24" s="18">
        <v>300</v>
      </c>
      <c r="R24" s="16">
        <f t="shared" si="0"/>
        <v>3600</v>
      </c>
      <c r="S24" s="18">
        <f t="shared" si="1"/>
        <v>4032.0000000000005</v>
      </c>
      <c r="T24" s="6" t="s">
        <v>64</v>
      </c>
    </row>
    <row r="25" spans="1:20" s="100" customFormat="1" ht="63.75">
      <c r="A25" s="14" t="s">
        <v>154</v>
      </c>
      <c r="B25" s="70" t="s">
        <v>101</v>
      </c>
      <c r="C25" s="23" t="s">
        <v>102</v>
      </c>
      <c r="D25" s="25" t="s">
        <v>282</v>
      </c>
      <c r="E25" s="109" t="s">
        <v>283</v>
      </c>
      <c r="F25" s="33" t="s">
        <v>42</v>
      </c>
      <c r="G25" s="10" t="s">
        <v>52</v>
      </c>
      <c r="H25" s="7">
        <v>100</v>
      </c>
      <c r="I25" s="6" t="s">
        <v>34</v>
      </c>
      <c r="J25" s="44" t="s">
        <v>232</v>
      </c>
      <c r="K25" s="7" t="s">
        <v>233</v>
      </c>
      <c r="L25" s="14" t="s">
        <v>13</v>
      </c>
      <c r="M25" s="14" t="s">
        <v>276</v>
      </c>
      <c r="N25" s="14" t="s">
        <v>236</v>
      </c>
      <c r="O25" s="6" t="s">
        <v>408</v>
      </c>
      <c r="P25" s="17">
        <v>4</v>
      </c>
      <c r="Q25" s="18">
        <v>700</v>
      </c>
      <c r="R25" s="16">
        <f t="shared" si="0"/>
        <v>2800</v>
      </c>
      <c r="S25" s="18">
        <f t="shared" si="1"/>
        <v>3136.0000000000005</v>
      </c>
      <c r="T25" s="6" t="s">
        <v>64</v>
      </c>
    </row>
    <row r="26" spans="1:20" s="100" customFormat="1" ht="63.75">
      <c r="A26" s="46" t="s">
        <v>155</v>
      </c>
      <c r="B26" s="47" t="s">
        <v>103</v>
      </c>
      <c r="C26" s="23" t="s">
        <v>104</v>
      </c>
      <c r="D26" s="25" t="s">
        <v>284</v>
      </c>
      <c r="E26" s="19" t="s">
        <v>285</v>
      </c>
      <c r="F26" s="33" t="s">
        <v>42</v>
      </c>
      <c r="G26" s="10" t="s">
        <v>52</v>
      </c>
      <c r="H26" s="7">
        <v>100</v>
      </c>
      <c r="I26" s="6" t="s">
        <v>34</v>
      </c>
      <c r="J26" s="44" t="s">
        <v>232</v>
      </c>
      <c r="K26" s="7" t="s">
        <v>233</v>
      </c>
      <c r="L26" s="14" t="s">
        <v>13</v>
      </c>
      <c r="M26" s="14" t="s">
        <v>276</v>
      </c>
      <c r="N26" s="14" t="s">
        <v>236</v>
      </c>
      <c r="O26" s="6" t="s">
        <v>408</v>
      </c>
      <c r="P26" s="17">
        <v>3</v>
      </c>
      <c r="Q26" s="18">
        <v>1600</v>
      </c>
      <c r="R26" s="16">
        <f t="shared" si="0"/>
        <v>4800</v>
      </c>
      <c r="S26" s="18">
        <f t="shared" si="1"/>
        <v>5376.000000000001</v>
      </c>
      <c r="T26" s="6" t="s">
        <v>64</v>
      </c>
    </row>
    <row r="27" spans="1:20" s="131" customFormat="1" ht="63.75">
      <c r="A27" s="118" t="s">
        <v>156</v>
      </c>
      <c r="B27" s="119" t="s">
        <v>108</v>
      </c>
      <c r="C27" s="119" t="s">
        <v>286</v>
      </c>
      <c r="D27" s="120" t="s">
        <v>287</v>
      </c>
      <c r="E27" s="121" t="s">
        <v>288</v>
      </c>
      <c r="F27" s="122" t="s">
        <v>42</v>
      </c>
      <c r="G27" s="123" t="s">
        <v>111</v>
      </c>
      <c r="H27" s="124">
        <v>0</v>
      </c>
      <c r="I27" s="125" t="s">
        <v>34</v>
      </c>
      <c r="J27" s="126" t="s">
        <v>232</v>
      </c>
      <c r="K27" s="127" t="s">
        <v>235</v>
      </c>
      <c r="L27" s="118" t="s">
        <v>13</v>
      </c>
      <c r="M27" s="116" t="s">
        <v>277</v>
      </c>
      <c r="N27" s="118" t="s">
        <v>237</v>
      </c>
      <c r="O27" s="124" t="s">
        <v>109</v>
      </c>
      <c r="P27" s="117">
        <v>1825</v>
      </c>
      <c r="Q27" s="128">
        <v>435000</v>
      </c>
      <c r="R27" s="128">
        <f t="shared" si="0"/>
        <v>793875000</v>
      </c>
      <c r="S27" s="129">
        <f t="shared" si="1"/>
        <v>889140000.0000001</v>
      </c>
      <c r="T27" s="130" t="s">
        <v>110</v>
      </c>
    </row>
    <row r="28" spans="1:21" s="100" customFormat="1" ht="63.75">
      <c r="A28" s="46" t="s">
        <v>157</v>
      </c>
      <c r="B28" s="23" t="s">
        <v>37</v>
      </c>
      <c r="C28" s="51" t="s">
        <v>262</v>
      </c>
      <c r="D28" s="67" t="s">
        <v>263</v>
      </c>
      <c r="E28" s="109" t="s">
        <v>265</v>
      </c>
      <c r="F28" s="31" t="s">
        <v>42</v>
      </c>
      <c r="G28" s="10" t="s">
        <v>52</v>
      </c>
      <c r="H28" s="14">
        <v>0</v>
      </c>
      <c r="I28" s="11" t="s">
        <v>36</v>
      </c>
      <c r="J28" s="44" t="s">
        <v>232</v>
      </c>
      <c r="K28" s="26" t="s">
        <v>234</v>
      </c>
      <c r="L28" s="14" t="s">
        <v>13</v>
      </c>
      <c r="M28" s="14" t="s">
        <v>278</v>
      </c>
      <c r="N28" s="14" t="s">
        <v>236</v>
      </c>
      <c r="O28" s="6" t="s">
        <v>408</v>
      </c>
      <c r="P28" s="17">
        <v>554</v>
      </c>
      <c r="Q28" s="18">
        <v>250</v>
      </c>
      <c r="R28" s="16">
        <f t="shared" si="0"/>
        <v>138500</v>
      </c>
      <c r="S28" s="18">
        <f t="shared" si="1"/>
        <v>155120.00000000003</v>
      </c>
      <c r="T28" s="6" t="s">
        <v>41</v>
      </c>
      <c r="U28" s="6" t="s">
        <v>107</v>
      </c>
    </row>
    <row r="29" spans="1:21" s="100" customFormat="1" ht="63.75">
      <c r="A29" s="14" t="s">
        <v>158</v>
      </c>
      <c r="B29" s="23" t="s">
        <v>39</v>
      </c>
      <c r="C29" s="51" t="s">
        <v>262</v>
      </c>
      <c r="D29" s="67" t="s">
        <v>264</v>
      </c>
      <c r="E29" s="109" t="s">
        <v>266</v>
      </c>
      <c r="F29" s="31" t="s">
        <v>42</v>
      </c>
      <c r="G29" s="10" t="s">
        <v>52</v>
      </c>
      <c r="H29" s="14">
        <v>0</v>
      </c>
      <c r="I29" s="11" t="s">
        <v>36</v>
      </c>
      <c r="J29" s="44" t="s">
        <v>232</v>
      </c>
      <c r="K29" s="26" t="s">
        <v>234</v>
      </c>
      <c r="L29" s="14" t="s">
        <v>13</v>
      </c>
      <c r="M29" s="14" t="s">
        <v>276</v>
      </c>
      <c r="N29" s="14" t="s">
        <v>236</v>
      </c>
      <c r="O29" s="6" t="s">
        <v>408</v>
      </c>
      <c r="P29" s="17">
        <v>385</v>
      </c>
      <c r="Q29" s="18">
        <v>250</v>
      </c>
      <c r="R29" s="16">
        <f t="shared" si="0"/>
        <v>96250</v>
      </c>
      <c r="S29" s="18">
        <f t="shared" si="1"/>
        <v>107800.00000000001</v>
      </c>
      <c r="T29" s="6" t="s">
        <v>41</v>
      </c>
      <c r="U29" s="6" t="s">
        <v>107</v>
      </c>
    </row>
    <row r="30" spans="1:20" s="100" customFormat="1" ht="63.75">
      <c r="A30" s="46" t="s">
        <v>159</v>
      </c>
      <c r="B30" s="71" t="s">
        <v>53</v>
      </c>
      <c r="C30" s="68" t="s">
        <v>54</v>
      </c>
      <c r="D30" s="67" t="s">
        <v>289</v>
      </c>
      <c r="E30" s="112" t="s">
        <v>289</v>
      </c>
      <c r="F30" s="31" t="s">
        <v>42</v>
      </c>
      <c r="G30" s="24" t="s">
        <v>51</v>
      </c>
      <c r="H30" s="7" t="s">
        <v>57</v>
      </c>
      <c r="I30" s="15" t="s">
        <v>34</v>
      </c>
      <c r="J30" s="44" t="s">
        <v>232</v>
      </c>
      <c r="K30" s="26" t="s">
        <v>234</v>
      </c>
      <c r="L30" s="14" t="s">
        <v>13</v>
      </c>
      <c r="M30" s="14" t="s">
        <v>276</v>
      </c>
      <c r="N30" s="14" t="s">
        <v>236</v>
      </c>
      <c r="O30" s="6" t="s">
        <v>408</v>
      </c>
      <c r="P30" s="20">
        <v>2</v>
      </c>
      <c r="Q30" s="16">
        <v>150000</v>
      </c>
      <c r="R30" s="16">
        <f t="shared" si="0"/>
        <v>300000</v>
      </c>
      <c r="S30" s="18">
        <f t="shared" si="1"/>
        <v>336000.00000000006</v>
      </c>
      <c r="T30" s="72" t="s">
        <v>216</v>
      </c>
    </row>
    <row r="31" spans="1:20" s="100" customFormat="1" ht="51" customHeight="1">
      <c r="A31" s="14" t="s">
        <v>160</v>
      </c>
      <c r="B31" s="22" t="s">
        <v>115</v>
      </c>
      <c r="C31" s="21" t="s">
        <v>116</v>
      </c>
      <c r="D31" s="30" t="s">
        <v>290</v>
      </c>
      <c r="E31" s="19" t="s">
        <v>291</v>
      </c>
      <c r="F31" s="7" t="s">
        <v>42</v>
      </c>
      <c r="G31" s="10" t="s">
        <v>52</v>
      </c>
      <c r="H31" s="7" t="s">
        <v>57</v>
      </c>
      <c r="I31" s="11" t="s">
        <v>36</v>
      </c>
      <c r="J31" s="44" t="s">
        <v>232</v>
      </c>
      <c r="K31" s="26" t="s">
        <v>234</v>
      </c>
      <c r="L31" s="14" t="s">
        <v>13</v>
      </c>
      <c r="M31" s="14" t="s">
        <v>276</v>
      </c>
      <c r="N31" s="14" t="s">
        <v>236</v>
      </c>
      <c r="O31" s="6" t="s">
        <v>408</v>
      </c>
      <c r="P31" s="17">
        <v>150</v>
      </c>
      <c r="Q31" s="18">
        <v>200</v>
      </c>
      <c r="R31" s="16">
        <f t="shared" si="0"/>
        <v>30000</v>
      </c>
      <c r="S31" s="18">
        <f t="shared" si="1"/>
        <v>33600</v>
      </c>
      <c r="T31" s="40" t="s">
        <v>107</v>
      </c>
    </row>
    <row r="32" spans="1:20" s="100" customFormat="1" ht="51" customHeight="1">
      <c r="A32" s="46" t="s">
        <v>161</v>
      </c>
      <c r="B32" s="22" t="s">
        <v>117</v>
      </c>
      <c r="C32" s="21" t="s">
        <v>292</v>
      </c>
      <c r="D32" s="30" t="s">
        <v>293</v>
      </c>
      <c r="E32" s="19" t="s">
        <v>294</v>
      </c>
      <c r="F32" s="7" t="s">
        <v>42</v>
      </c>
      <c r="G32" s="10" t="s">
        <v>52</v>
      </c>
      <c r="H32" s="7" t="s">
        <v>57</v>
      </c>
      <c r="I32" s="11" t="s">
        <v>36</v>
      </c>
      <c r="J32" s="44" t="s">
        <v>232</v>
      </c>
      <c r="K32" s="26" t="s">
        <v>234</v>
      </c>
      <c r="L32" s="14" t="s">
        <v>13</v>
      </c>
      <c r="M32" s="14" t="s">
        <v>276</v>
      </c>
      <c r="N32" s="14" t="s">
        <v>236</v>
      </c>
      <c r="O32" s="6" t="s">
        <v>408</v>
      </c>
      <c r="P32" s="17">
        <v>150</v>
      </c>
      <c r="Q32" s="18">
        <v>700</v>
      </c>
      <c r="R32" s="16">
        <f t="shared" si="0"/>
        <v>105000</v>
      </c>
      <c r="S32" s="18">
        <f t="shared" si="1"/>
        <v>117600.00000000001</v>
      </c>
      <c r="T32" s="40" t="s">
        <v>107</v>
      </c>
    </row>
    <row r="33" spans="1:20" s="100" customFormat="1" ht="51" customHeight="1">
      <c r="A33" s="14" t="s">
        <v>162</v>
      </c>
      <c r="B33" s="22" t="s">
        <v>118</v>
      </c>
      <c r="C33" s="21" t="s">
        <v>295</v>
      </c>
      <c r="D33" s="30" t="s">
        <v>296</v>
      </c>
      <c r="E33" s="19" t="s">
        <v>297</v>
      </c>
      <c r="F33" s="7" t="s">
        <v>42</v>
      </c>
      <c r="G33" s="10" t="s">
        <v>52</v>
      </c>
      <c r="H33" s="7" t="s">
        <v>57</v>
      </c>
      <c r="I33" s="11" t="s">
        <v>36</v>
      </c>
      <c r="J33" s="44" t="s">
        <v>232</v>
      </c>
      <c r="K33" s="26" t="s">
        <v>234</v>
      </c>
      <c r="L33" s="14" t="s">
        <v>13</v>
      </c>
      <c r="M33" s="14" t="s">
        <v>276</v>
      </c>
      <c r="N33" s="14" t="s">
        <v>236</v>
      </c>
      <c r="O33" s="6" t="s">
        <v>408</v>
      </c>
      <c r="P33" s="17">
        <v>30</v>
      </c>
      <c r="Q33" s="18">
        <v>6500</v>
      </c>
      <c r="R33" s="16">
        <f t="shared" si="0"/>
        <v>195000</v>
      </c>
      <c r="S33" s="18">
        <f t="shared" si="1"/>
        <v>218400.00000000003</v>
      </c>
      <c r="T33" s="40" t="s">
        <v>107</v>
      </c>
    </row>
    <row r="34" spans="1:20" s="100" customFormat="1" ht="53.25" customHeight="1">
      <c r="A34" s="46" t="s">
        <v>163</v>
      </c>
      <c r="B34" s="22" t="s">
        <v>119</v>
      </c>
      <c r="C34" s="21" t="s">
        <v>120</v>
      </c>
      <c r="D34" s="30" t="s">
        <v>298</v>
      </c>
      <c r="E34" s="19" t="s">
        <v>299</v>
      </c>
      <c r="F34" s="7" t="s">
        <v>42</v>
      </c>
      <c r="G34" s="10" t="s">
        <v>52</v>
      </c>
      <c r="H34" s="7" t="s">
        <v>57</v>
      </c>
      <c r="I34" s="11" t="s">
        <v>36</v>
      </c>
      <c r="J34" s="44" t="s">
        <v>232</v>
      </c>
      <c r="K34" s="26" t="s">
        <v>234</v>
      </c>
      <c r="L34" s="14" t="s">
        <v>13</v>
      </c>
      <c r="M34" s="14" t="s">
        <v>276</v>
      </c>
      <c r="N34" s="14" t="s">
        <v>236</v>
      </c>
      <c r="O34" s="6" t="s">
        <v>408</v>
      </c>
      <c r="P34" s="17">
        <v>50</v>
      </c>
      <c r="Q34" s="18">
        <v>2100</v>
      </c>
      <c r="R34" s="16">
        <f t="shared" si="0"/>
        <v>105000</v>
      </c>
      <c r="S34" s="18">
        <f t="shared" si="1"/>
        <v>117600.00000000001</v>
      </c>
      <c r="T34" s="40" t="s">
        <v>107</v>
      </c>
    </row>
    <row r="35" spans="1:20" s="100" customFormat="1" ht="53.25" customHeight="1">
      <c r="A35" s="14" t="s">
        <v>164</v>
      </c>
      <c r="B35" s="23" t="s">
        <v>86</v>
      </c>
      <c r="C35" s="19" t="s">
        <v>300</v>
      </c>
      <c r="D35" s="25" t="s">
        <v>301</v>
      </c>
      <c r="E35" s="109" t="s">
        <v>302</v>
      </c>
      <c r="F35" s="31" t="s">
        <v>42</v>
      </c>
      <c r="G35" s="10" t="s">
        <v>52</v>
      </c>
      <c r="H35" s="14">
        <v>100</v>
      </c>
      <c r="I35" s="6" t="s">
        <v>87</v>
      </c>
      <c r="J35" s="44" t="s">
        <v>232</v>
      </c>
      <c r="K35" s="7" t="s">
        <v>233</v>
      </c>
      <c r="L35" s="14" t="s">
        <v>13</v>
      </c>
      <c r="M35" s="14" t="s">
        <v>276</v>
      </c>
      <c r="N35" s="14" t="s">
        <v>236</v>
      </c>
      <c r="O35" s="6" t="s">
        <v>408</v>
      </c>
      <c r="P35" s="17">
        <v>54</v>
      </c>
      <c r="Q35" s="18">
        <v>220</v>
      </c>
      <c r="R35" s="16">
        <f t="shared" si="0"/>
        <v>11880</v>
      </c>
      <c r="S35" s="18">
        <f t="shared" si="1"/>
        <v>13305.6</v>
      </c>
      <c r="T35" s="6" t="s">
        <v>64</v>
      </c>
    </row>
    <row r="36" spans="1:20" s="100" customFormat="1" ht="53.25" customHeight="1">
      <c r="A36" s="46" t="s">
        <v>165</v>
      </c>
      <c r="B36" s="73" t="s">
        <v>94</v>
      </c>
      <c r="C36" s="60" t="s">
        <v>303</v>
      </c>
      <c r="D36" s="61" t="s">
        <v>304</v>
      </c>
      <c r="E36" s="109" t="s">
        <v>304</v>
      </c>
      <c r="F36" s="31" t="s">
        <v>42</v>
      </c>
      <c r="G36" s="10" t="s">
        <v>52</v>
      </c>
      <c r="H36" s="7">
        <v>100</v>
      </c>
      <c r="I36" s="6" t="s">
        <v>87</v>
      </c>
      <c r="J36" s="44" t="s">
        <v>232</v>
      </c>
      <c r="K36" s="7" t="s">
        <v>233</v>
      </c>
      <c r="L36" s="14" t="s">
        <v>13</v>
      </c>
      <c r="M36" s="14" t="s">
        <v>276</v>
      </c>
      <c r="N36" s="14" t="s">
        <v>236</v>
      </c>
      <c r="O36" s="6" t="s">
        <v>408</v>
      </c>
      <c r="P36" s="17">
        <v>2</v>
      </c>
      <c r="Q36" s="18">
        <v>3000</v>
      </c>
      <c r="R36" s="16">
        <f t="shared" si="0"/>
        <v>6000</v>
      </c>
      <c r="S36" s="18">
        <f t="shared" si="1"/>
        <v>6720.000000000001</v>
      </c>
      <c r="T36" s="6" t="s">
        <v>64</v>
      </c>
    </row>
    <row r="37" spans="1:20" s="100" customFormat="1" ht="53.25" customHeight="1">
      <c r="A37" s="14" t="s">
        <v>166</v>
      </c>
      <c r="B37" s="19" t="s">
        <v>95</v>
      </c>
      <c r="C37" s="19" t="s">
        <v>305</v>
      </c>
      <c r="D37" s="25" t="s">
        <v>306</v>
      </c>
      <c r="E37" s="109" t="s">
        <v>307</v>
      </c>
      <c r="F37" s="31" t="s">
        <v>42</v>
      </c>
      <c r="G37" s="10" t="s">
        <v>52</v>
      </c>
      <c r="H37" s="7">
        <v>100</v>
      </c>
      <c r="I37" s="6" t="s">
        <v>87</v>
      </c>
      <c r="J37" s="44" t="s">
        <v>232</v>
      </c>
      <c r="K37" s="7" t="s">
        <v>233</v>
      </c>
      <c r="L37" s="14" t="s">
        <v>13</v>
      </c>
      <c r="M37" s="14" t="s">
        <v>276</v>
      </c>
      <c r="N37" s="14" t="s">
        <v>236</v>
      </c>
      <c r="O37" s="6" t="s">
        <v>408</v>
      </c>
      <c r="P37" s="17">
        <v>300</v>
      </c>
      <c r="Q37" s="18">
        <v>120</v>
      </c>
      <c r="R37" s="16">
        <f t="shared" si="0"/>
        <v>36000</v>
      </c>
      <c r="S37" s="18">
        <f t="shared" si="1"/>
        <v>40320.00000000001</v>
      </c>
      <c r="T37" s="6" t="s">
        <v>64</v>
      </c>
    </row>
    <row r="38" spans="1:20" s="100" customFormat="1" ht="53.25" customHeight="1">
      <c r="A38" s="46" t="s">
        <v>167</v>
      </c>
      <c r="B38" s="23" t="s">
        <v>47</v>
      </c>
      <c r="C38" s="19" t="s">
        <v>308</v>
      </c>
      <c r="D38" s="25" t="s">
        <v>309</v>
      </c>
      <c r="E38" s="109" t="s">
        <v>310</v>
      </c>
      <c r="F38" s="34" t="s">
        <v>42</v>
      </c>
      <c r="G38" s="10" t="s">
        <v>52</v>
      </c>
      <c r="H38" s="20">
        <v>0</v>
      </c>
      <c r="I38" s="6" t="s">
        <v>87</v>
      </c>
      <c r="J38" s="44" t="s">
        <v>232</v>
      </c>
      <c r="K38" s="26" t="s">
        <v>234</v>
      </c>
      <c r="L38" s="14" t="s">
        <v>13</v>
      </c>
      <c r="M38" s="14" t="s">
        <v>276</v>
      </c>
      <c r="N38" s="14" t="s">
        <v>236</v>
      </c>
      <c r="O38" s="6" t="s">
        <v>408</v>
      </c>
      <c r="P38" s="17">
        <v>10</v>
      </c>
      <c r="Q38" s="18">
        <v>4500</v>
      </c>
      <c r="R38" s="16">
        <f t="shared" si="0"/>
        <v>45000</v>
      </c>
      <c r="S38" s="18">
        <f t="shared" si="1"/>
        <v>50400.00000000001</v>
      </c>
      <c r="T38" s="6" t="s">
        <v>41</v>
      </c>
    </row>
    <row r="39" spans="1:20" s="100" customFormat="1" ht="53.25" customHeight="1">
      <c r="A39" s="14" t="s">
        <v>168</v>
      </c>
      <c r="B39" s="74" t="s">
        <v>48</v>
      </c>
      <c r="C39" s="75" t="s">
        <v>311</v>
      </c>
      <c r="D39" s="76" t="s">
        <v>312</v>
      </c>
      <c r="E39" s="109" t="s">
        <v>313</v>
      </c>
      <c r="F39" s="34" t="s">
        <v>42</v>
      </c>
      <c r="G39" s="10" t="s">
        <v>52</v>
      </c>
      <c r="H39" s="20">
        <v>0</v>
      </c>
      <c r="I39" s="6" t="s">
        <v>87</v>
      </c>
      <c r="J39" s="44" t="s">
        <v>232</v>
      </c>
      <c r="K39" s="26" t="s">
        <v>234</v>
      </c>
      <c r="L39" s="14" t="s">
        <v>13</v>
      </c>
      <c r="M39" s="14" t="s">
        <v>276</v>
      </c>
      <c r="N39" s="14" t="s">
        <v>236</v>
      </c>
      <c r="O39" s="6" t="s">
        <v>408</v>
      </c>
      <c r="P39" s="17">
        <v>10</v>
      </c>
      <c r="Q39" s="18">
        <v>3000</v>
      </c>
      <c r="R39" s="16">
        <f t="shared" si="0"/>
        <v>30000</v>
      </c>
      <c r="S39" s="18">
        <f t="shared" si="1"/>
        <v>33600</v>
      </c>
      <c r="T39" s="6" t="s">
        <v>41</v>
      </c>
    </row>
    <row r="40" spans="1:20" s="100" customFormat="1" ht="53.25" customHeight="1">
      <c r="A40" s="46" t="s">
        <v>169</v>
      </c>
      <c r="B40" s="23" t="s">
        <v>43</v>
      </c>
      <c r="C40" s="19" t="s">
        <v>314</v>
      </c>
      <c r="D40" s="25" t="s">
        <v>315</v>
      </c>
      <c r="E40" s="109" t="s">
        <v>44</v>
      </c>
      <c r="F40" s="34" t="s">
        <v>42</v>
      </c>
      <c r="G40" s="10" t="s">
        <v>52</v>
      </c>
      <c r="H40" s="20">
        <v>0</v>
      </c>
      <c r="I40" s="6" t="s">
        <v>87</v>
      </c>
      <c r="J40" s="44" t="s">
        <v>232</v>
      </c>
      <c r="K40" s="26" t="s">
        <v>234</v>
      </c>
      <c r="L40" s="14" t="s">
        <v>13</v>
      </c>
      <c r="M40" s="14" t="s">
        <v>276</v>
      </c>
      <c r="N40" s="14" t="s">
        <v>236</v>
      </c>
      <c r="O40" s="6" t="s">
        <v>408</v>
      </c>
      <c r="P40" s="17">
        <v>30</v>
      </c>
      <c r="Q40" s="18">
        <v>1500</v>
      </c>
      <c r="R40" s="16">
        <f t="shared" si="0"/>
        <v>45000</v>
      </c>
      <c r="S40" s="18">
        <f t="shared" si="1"/>
        <v>50400.00000000001</v>
      </c>
      <c r="T40" s="6" t="s">
        <v>41</v>
      </c>
    </row>
    <row r="41" spans="1:20" s="100" customFormat="1" ht="53.25" customHeight="1">
      <c r="A41" s="14" t="s">
        <v>170</v>
      </c>
      <c r="B41" s="23" t="s">
        <v>45</v>
      </c>
      <c r="C41" s="19" t="s">
        <v>316</v>
      </c>
      <c r="D41" s="25" t="s">
        <v>317</v>
      </c>
      <c r="E41" s="109" t="s">
        <v>318</v>
      </c>
      <c r="F41" s="34" t="s">
        <v>42</v>
      </c>
      <c r="G41" s="10" t="s">
        <v>52</v>
      </c>
      <c r="H41" s="20">
        <v>0</v>
      </c>
      <c r="I41" s="6" t="s">
        <v>87</v>
      </c>
      <c r="J41" s="44" t="s">
        <v>232</v>
      </c>
      <c r="K41" s="26" t="s">
        <v>234</v>
      </c>
      <c r="L41" s="14" t="s">
        <v>13</v>
      </c>
      <c r="M41" s="14" t="s">
        <v>276</v>
      </c>
      <c r="N41" s="14" t="s">
        <v>236</v>
      </c>
      <c r="O41" s="6" t="s">
        <v>408</v>
      </c>
      <c r="P41" s="17">
        <v>10</v>
      </c>
      <c r="Q41" s="18">
        <v>1500</v>
      </c>
      <c r="R41" s="16">
        <f t="shared" si="0"/>
        <v>15000</v>
      </c>
      <c r="S41" s="18">
        <f t="shared" si="1"/>
        <v>16800</v>
      </c>
      <c r="T41" s="6" t="s">
        <v>41</v>
      </c>
    </row>
    <row r="42" spans="1:20" s="100" customFormat="1" ht="63.75">
      <c r="A42" s="46" t="s">
        <v>171</v>
      </c>
      <c r="B42" s="71" t="s">
        <v>62</v>
      </c>
      <c r="C42" s="68" t="s">
        <v>319</v>
      </c>
      <c r="D42" s="67" t="s">
        <v>320</v>
      </c>
      <c r="E42" s="113" t="s">
        <v>321</v>
      </c>
      <c r="F42" s="37" t="s">
        <v>42</v>
      </c>
      <c r="G42" s="10" t="s">
        <v>51</v>
      </c>
      <c r="H42" s="7" t="s">
        <v>57</v>
      </c>
      <c r="I42" s="15" t="s">
        <v>35</v>
      </c>
      <c r="J42" s="44" t="s">
        <v>232</v>
      </c>
      <c r="K42" s="26" t="s">
        <v>234</v>
      </c>
      <c r="L42" s="14" t="s">
        <v>13</v>
      </c>
      <c r="M42" s="14" t="s">
        <v>276</v>
      </c>
      <c r="N42" s="14" t="s">
        <v>236</v>
      </c>
      <c r="O42" s="6" t="s">
        <v>411</v>
      </c>
      <c r="P42" s="20">
        <v>1</v>
      </c>
      <c r="Q42" s="16">
        <v>8000000</v>
      </c>
      <c r="R42" s="16">
        <f t="shared" si="0"/>
        <v>8000000</v>
      </c>
      <c r="S42" s="18">
        <f t="shared" si="1"/>
        <v>8960000</v>
      </c>
      <c r="T42" s="72" t="s">
        <v>216</v>
      </c>
    </row>
    <row r="43" spans="1:20" s="100" customFormat="1" ht="54" customHeight="1">
      <c r="A43" s="14" t="s">
        <v>172</v>
      </c>
      <c r="B43" s="78" t="s">
        <v>63</v>
      </c>
      <c r="C43" s="21" t="s">
        <v>322</v>
      </c>
      <c r="D43" s="30" t="s">
        <v>323</v>
      </c>
      <c r="E43" s="60" t="s">
        <v>324</v>
      </c>
      <c r="F43" s="7" t="s">
        <v>42</v>
      </c>
      <c r="G43" s="10" t="s">
        <v>51</v>
      </c>
      <c r="H43" s="33" t="s">
        <v>57</v>
      </c>
      <c r="I43" s="79" t="s">
        <v>35</v>
      </c>
      <c r="J43" s="44" t="s">
        <v>232</v>
      </c>
      <c r="K43" s="26" t="s">
        <v>234</v>
      </c>
      <c r="L43" s="14" t="s">
        <v>13</v>
      </c>
      <c r="M43" s="14" t="s">
        <v>276</v>
      </c>
      <c r="N43" s="14" t="s">
        <v>236</v>
      </c>
      <c r="O43" s="6" t="s">
        <v>411</v>
      </c>
      <c r="P43" s="20">
        <v>1</v>
      </c>
      <c r="Q43" s="16">
        <v>6000000</v>
      </c>
      <c r="R43" s="16">
        <f t="shared" si="0"/>
        <v>6000000</v>
      </c>
      <c r="S43" s="18">
        <f t="shared" si="1"/>
        <v>6720000.000000001</v>
      </c>
      <c r="T43" s="72" t="s">
        <v>216</v>
      </c>
    </row>
    <row r="44" spans="1:20" s="100" customFormat="1" ht="53.25" customHeight="1">
      <c r="A44" s="46" t="s">
        <v>173</v>
      </c>
      <c r="B44" s="23" t="s">
        <v>46</v>
      </c>
      <c r="C44" s="19" t="s">
        <v>325</v>
      </c>
      <c r="D44" s="25" t="s">
        <v>326</v>
      </c>
      <c r="E44" s="109" t="s">
        <v>327</v>
      </c>
      <c r="F44" s="34" t="s">
        <v>42</v>
      </c>
      <c r="G44" s="10" t="s">
        <v>52</v>
      </c>
      <c r="H44" s="20">
        <v>0</v>
      </c>
      <c r="I44" s="6" t="s">
        <v>38</v>
      </c>
      <c r="J44" s="44" t="s">
        <v>232</v>
      </c>
      <c r="K44" s="26" t="s">
        <v>234</v>
      </c>
      <c r="L44" s="14" t="s">
        <v>13</v>
      </c>
      <c r="M44" s="14" t="s">
        <v>276</v>
      </c>
      <c r="N44" s="14" t="s">
        <v>236</v>
      </c>
      <c r="O44" s="6" t="s">
        <v>408</v>
      </c>
      <c r="P44" s="17">
        <v>10</v>
      </c>
      <c r="Q44" s="18">
        <v>1200</v>
      </c>
      <c r="R44" s="16">
        <f t="shared" si="0"/>
        <v>12000</v>
      </c>
      <c r="S44" s="18">
        <f t="shared" si="1"/>
        <v>13440.000000000002</v>
      </c>
      <c r="T44" s="6" t="s">
        <v>41</v>
      </c>
    </row>
    <row r="45" spans="1:20" s="100" customFormat="1" ht="53.25" customHeight="1">
      <c r="A45" s="46" t="s">
        <v>174</v>
      </c>
      <c r="B45" s="23" t="s">
        <v>49</v>
      </c>
      <c r="C45" s="19" t="s">
        <v>328</v>
      </c>
      <c r="D45" s="25" t="s">
        <v>329</v>
      </c>
      <c r="E45" s="114" t="s">
        <v>330</v>
      </c>
      <c r="F45" s="34" t="s">
        <v>42</v>
      </c>
      <c r="G45" s="10" t="s">
        <v>52</v>
      </c>
      <c r="H45" s="20">
        <v>0</v>
      </c>
      <c r="I45" s="15" t="s">
        <v>121</v>
      </c>
      <c r="J45" s="44" t="s">
        <v>232</v>
      </c>
      <c r="K45" s="26" t="s">
        <v>234</v>
      </c>
      <c r="L45" s="14" t="s">
        <v>13</v>
      </c>
      <c r="M45" s="14" t="s">
        <v>276</v>
      </c>
      <c r="N45" s="14" t="s">
        <v>236</v>
      </c>
      <c r="O45" s="6" t="s">
        <v>408</v>
      </c>
      <c r="P45" s="20">
        <v>1</v>
      </c>
      <c r="Q45" s="18">
        <v>140000</v>
      </c>
      <c r="R45" s="16">
        <f aca="true" t="shared" si="2" ref="R45:R81">SUM(P45*Q45)</f>
        <v>140000</v>
      </c>
      <c r="S45" s="18">
        <f aca="true" t="shared" si="3" ref="S45:S81">SUM(R45*1.12)</f>
        <v>156800.00000000003</v>
      </c>
      <c r="T45" s="15" t="s">
        <v>40</v>
      </c>
    </row>
    <row r="46" spans="1:20" s="100" customFormat="1" ht="53.25" customHeight="1">
      <c r="A46" s="14" t="s">
        <v>175</v>
      </c>
      <c r="B46" s="23" t="s">
        <v>55</v>
      </c>
      <c r="C46" s="19" t="s">
        <v>50</v>
      </c>
      <c r="D46" s="25" t="s">
        <v>331</v>
      </c>
      <c r="E46" s="19" t="s">
        <v>332</v>
      </c>
      <c r="F46" s="34" t="s">
        <v>42</v>
      </c>
      <c r="G46" s="10" t="s">
        <v>52</v>
      </c>
      <c r="H46" s="20">
        <v>0</v>
      </c>
      <c r="I46" s="15" t="s">
        <v>121</v>
      </c>
      <c r="J46" s="44" t="s">
        <v>232</v>
      </c>
      <c r="K46" s="26" t="s">
        <v>234</v>
      </c>
      <c r="L46" s="14" t="s">
        <v>13</v>
      </c>
      <c r="M46" s="14" t="s">
        <v>276</v>
      </c>
      <c r="N46" s="14" t="s">
        <v>236</v>
      </c>
      <c r="O46" s="6" t="s">
        <v>408</v>
      </c>
      <c r="P46" s="20">
        <v>1</v>
      </c>
      <c r="Q46" s="18">
        <v>30000</v>
      </c>
      <c r="R46" s="16">
        <f t="shared" si="2"/>
        <v>30000</v>
      </c>
      <c r="S46" s="18">
        <f t="shared" si="3"/>
        <v>33600</v>
      </c>
      <c r="T46" s="15" t="s">
        <v>40</v>
      </c>
    </row>
    <row r="47" spans="1:20" s="100" customFormat="1" ht="51.75" customHeight="1">
      <c r="A47" s="46" t="s">
        <v>176</v>
      </c>
      <c r="B47" s="23" t="s">
        <v>56</v>
      </c>
      <c r="C47" s="19" t="s">
        <v>333</v>
      </c>
      <c r="D47" s="25" t="s">
        <v>334</v>
      </c>
      <c r="E47" s="19" t="s">
        <v>335</v>
      </c>
      <c r="F47" s="34" t="s">
        <v>42</v>
      </c>
      <c r="G47" s="10" t="s">
        <v>52</v>
      </c>
      <c r="H47" s="20">
        <v>0</v>
      </c>
      <c r="I47" s="15" t="s">
        <v>121</v>
      </c>
      <c r="J47" s="44" t="s">
        <v>232</v>
      </c>
      <c r="K47" s="26" t="s">
        <v>234</v>
      </c>
      <c r="L47" s="14" t="s">
        <v>13</v>
      </c>
      <c r="M47" s="14" t="s">
        <v>276</v>
      </c>
      <c r="N47" s="14" t="s">
        <v>236</v>
      </c>
      <c r="O47" s="6" t="s">
        <v>408</v>
      </c>
      <c r="P47" s="20">
        <v>1</v>
      </c>
      <c r="Q47" s="18">
        <v>30000</v>
      </c>
      <c r="R47" s="16">
        <f t="shared" si="2"/>
        <v>30000</v>
      </c>
      <c r="S47" s="18">
        <f t="shared" si="3"/>
        <v>33600</v>
      </c>
      <c r="T47" s="15" t="s">
        <v>40</v>
      </c>
    </row>
    <row r="48" spans="1:20" s="100" customFormat="1" ht="51" customHeight="1">
      <c r="A48" s="14" t="s">
        <v>177</v>
      </c>
      <c r="B48" s="74" t="s">
        <v>65</v>
      </c>
      <c r="C48" s="47" t="s">
        <v>227</v>
      </c>
      <c r="D48" s="43" t="s">
        <v>336</v>
      </c>
      <c r="E48" s="109" t="s">
        <v>337</v>
      </c>
      <c r="F48" s="31" t="s">
        <v>42</v>
      </c>
      <c r="G48" s="10" t="s">
        <v>52</v>
      </c>
      <c r="H48" s="7">
        <v>100</v>
      </c>
      <c r="I48" s="6" t="s">
        <v>121</v>
      </c>
      <c r="J48" s="44" t="s">
        <v>232</v>
      </c>
      <c r="K48" s="7" t="s">
        <v>233</v>
      </c>
      <c r="L48" s="14" t="s">
        <v>13</v>
      </c>
      <c r="M48" s="14" t="s">
        <v>276</v>
      </c>
      <c r="N48" s="14" t="s">
        <v>236</v>
      </c>
      <c r="O48" s="6" t="s">
        <v>408</v>
      </c>
      <c r="P48" s="45">
        <v>112</v>
      </c>
      <c r="Q48" s="18">
        <v>250</v>
      </c>
      <c r="R48" s="16">
        <f t="shared" si="2"/>
        <v>28000</v>
      </c>
      <c r="S48" s="18">
        <f t="shared" si="3"/>
        <v>31360.000000000004</v>
      </c>
      <c r="T48" s="6" t="s">
        <v>64</v>
      </c>
    </row>
    <row r="49" spans="1:20" s="100" customFormat="1" ht="89.25">
      <c r="A49" s="46" t="s">
        <v>178</v>
      </c>
      <c r="B49" s="74" t="s">
        <v>70</v>
      </c>
      <c r="C49" s="47" t="s">
        <v>71</v>
      </c>
      <c r="D49" s="43" t="s">
        <v>338</v>
      </c>
      <c r="E49" s="109" t="s">
        <v>339</v>
      </c>
      <c r="F49" s="31" t="s">
        <v>42</v>
      </c>
      <c r="G49" s="10" t="s">
        <v>52</v>
      </c>
      <c r="H49" s="7">
        <v>100</v>
      </c>
      <c r="I49" s="6" t="s">
        <v>34</v>
      </c>
      <c r="J49" s="44" t="s">
        <v>232</v>
      </c>
      <c r="K49" s="7" t="s">
        <v>233</v>
      </c>
      <c r="L49" s="14" t="s">
        <v>13</v>
      </c>
      <c r="M49" s="14" t="s">
        <v>276</v>
      </c>
      <c r="N49" s="14" t="s">
        <v>236</v>
      </c>
      <c r="O49" s="6" t="s">
        <v>408</v>
      </c>
      <c r="P49" s="17">
        <v>245</v>
      </c>
      <c r="Q49" s="18">
        <v>200</v>
      </c>
      <c r="R49" s="16">
        <f t="shared" si="2"/>
        <v>49000</v>
      </c>
      <c r="S49" s="18">
        <f t="shared" si="3"/>
        <v>54880.00000000001</v>
      </c>
      <c r="T49" s="6" t="s">
        <v>64</v>
      </c>
    </row>
    <row r="50" spans="1:20" s="100" customFormat="1" ht="63.75">
      <c r="A50" s="14" t="s">
        <v>179</v>
      </c>
      <c r="B50" s="48" t="s">
        <v>70</v>
      </c>
      <c r="C50" s="19" t="s">
        <v>340</v>
      </c>
      <c r="D50" s="80" t="s">
        <v>341</v>
      </c>
      <c r="E50" s="109" t="s">
        <v>342</v>
      </c>
      <c r="F50" s="31" t="s">
        <v>42</v>
      </c>
      <c r="G50" s="10" t="s">
        <v>52</v>
      </c>
      <c r="H50" s="7">
        <v>100</v>
      </c>
      <c r="I50" s="6" t="s">
        <v>34</v>
      </c>
      <c r="J50" s="44" t="s">
        <v>232</v>
      </c>
      <c r="K50" s="7" t="s">
        <v>233</v>
      </c>
      <c r="L50" s="14" t="s">
        <v>13</v>
      </c>
      <c r="M50" s="14" t="s">
        <v>276</v>
      </c>
      <c r="N50" s="14" t="s">
        <v>236</v>
      </c>
      <c r="O50" s="6" t="s">
        <v>408</v>
      </c>
      <c r="P50" s="17">
        <v>63</v>
      </c>
      <c r="Q50" s="18">
        <v>200</v>
      </c>
      <c r="R50" s="16">
        <f t="shared" si="2"/>
        <v>12600</v>
      </c>
      <c r="S50" s="18">
        <f t="shared" si="3"/>
        <v>14112.000000000002</v>
      </c>
      <c r="T50" s="6" t="s">
        <v>64</v>
      </c>
    </row>
    <row r="51" spans="1:20" s="100" customFormat="1" ht="53.25" customHeight="1">
      <c r="A51" s="46" t="s">
        <v>180</v>
      </c>
      <c r="B51" s="23" t="s">
        <v>73</v>
      </c>
      <c r="C51" s="19" t="s">
        <v>344</v>
      </c>
      <c r="D51" s="43" t="s">
        <v>343</v>
      </c>
      <c r="E51" s="109" t="s">
        <v>345</v>
      </c>
      <c r="F51" s="31" t="s">
        <v>42</v>
      </c>
      <c r="G51" s="10" t="s">
        <v>52</v>
      </c>
      <c r="H51" s="7">
        <v>100</v>
      </c>
      <c r="I51" s="6" t="s">
        <v>121</v>
      </c>
      <c r="J51" s="44" t="s">
        <v>232</v>
      </c>
      <c r="K51" s="7" t="s">
        <v>233</v>
      </c>
      <c r="L51" s="14" t="s">
        <v>13</v>
      </c>
      <c r="M51" s="14" t="s">
        <v>276</v>
      </c>
      <c r="N51" s="14" t="s">
        <v>236</v>
      </c>
      <c r="O51" s="6" t="s">
        <v>409</v>
      </c>
      <c r="P51" s="17">
        <v>168</v>
      </c>
      <c r="Q51" s="18">
        <v>150</v>
      </c>
      <c r="R51" s="16">
        <f t="shared" si="2"/>
        <v>25200</v>
      </c>
      <c r="S51" s="18">
        <f t="shared" si="3"/>
        <v>28224.000000000004</v>
      </c>
      <c r="T51" s="6" t="s">
        <v>64</v>
      </c>
    </row>
    <row r="52" spans="1:20" s="100" customFormat="1" ht="63.75">
      <c r="A52" s="14" t="s">
        <v>181</v>
      </c>
      <c r="B52" s="81" t="s">
        <v>74</v>
      </c>
      <c r="C52" s="19" t="s">
        <v>325</v>
      </c>
      <c r="D52" s="25" t="s">
        <v>346</v>
      </c>
      <c r="E52" s="109" t="s">
        <v>347</v>
      </c>
      <c r="F52" s="31" t="s">
        <v>42</v>
      </c>
      <c r="G52" s="10" t="s">
        <v>52</v>
      </c>
      <c r="H52" s="7">
        <v>100</v>
      </c>
      <c r="I52" s="6" t="s">
        <v>34</v>
      </c>
      <c r="J52" s="44" t="s">
        <v>232</v>
      </c>
      <c r="K52" s="7" t="s">
        <v>233</v>
      </c>
      <c r="L52" s="14" t="s">
        <v>13</v>
      </c>
      <c r="M52" s="14" t="s">
        <v>276</v>
      </c>
      <c r="N52" s="14" t="s">
        <v>236</v>
      </c>
      <c r="O52" s="89" t="s">
        <v>412</v>
      </c>
      <c r="P52" s="17">
        <v>168</v>
      </c>
      <c r="Q52" s="18">
        <v>150</v>
      </c>
      <c r="R52" s="16">
        <f t="shared" si="2"/>
        <v>25200</v>
      </c>
      <c r="S52" s="18">
        <f t="shared" si="3"/>
        <v>28224.000000000004</v>
      </c>
      <c r="T52" s="6" t="s">
        <v>64</v>
      </c>
    </row>
    <row r="53" spans="1:20" s="100" customFormat="1" ht="63.75">
      <c r="A53" s="46" t="s">
        <v>182</v>
      </c>
      <c r="B53" s="23" t="s">
        <v>75</v>
      </c>
      <c r="C53" s="19" t="s">
        <v>348</v>
      </c>
      <c r="D53" s="25" t="s">
        <v>349</v>
      </c>
      <c r="E53" s="109" t="s">
        <v>350</v>
      </c>
      <c r="F53" s="31" t="s">
        <v>42</v>
      </c>
      <c r="G53" s="10" t="s">
        <v>52</v>
      </c>
      <c r="H53" s="7">
        <v>100</v>
      </c>
      <c r="I53" s="6" t="s">
        <v>34</v>
      </c>
      <c r="J53" s="44" t="s">
        <v>232</v>
      </c>
      <c r="K53" s="7" t="s">
        <v>233</v>
      </c>
      <c r="L53" s="14" t="s">
        <v>13</v>
      </c>
      <c r="M53" s="14" t="s">
        <v>276</v>
      </c>
      <c r="N53" s="14" t="s">
        <v>236</v>
      </c>
      <c r="O53" s="6" t="s">
        <v>409</v>
      </c>
      <c r="P53" s="17">
        <v>168</v>
      </c>
      <c r="Q53" s="18">
        <v>350</v>
      </c>
      <c r="R53" s="16">
        <f t="shared" si="2"/>
        <v>58800</v>
      </c>
      <c r="S53" s="18">
        <f t="shared" si="3"/>
        <v>65856</v>
      </c>
      <c r="T53" s="6" t="s">
        <v>64</v>
      </c>
    </row>
    <row r="54" spans="1:20" s="100" customFormat="1" ht="53.25" customHeight="1">
      <c r="A54" s="14" t="s">
        <v>183</v>
      </c>
      <c r="B54" s="81" t="s">
        <v>76</v>
      </c>
      <c r="C54" s="82" t="s">
        <v>340</v>
      </c>
      <c r="D54" s="80" t="s">
        <v>351</v>
      </c>
      <c r="E54" s="109" t="s">
        <v>352</v>
      </c>
      <c r="F54" s="31" t="s">
        <v>42</v>
      </c>
      <c r="G54" s="10" t="s">
        <v>52</v>
      </c>
      <c r="H54" s="7">
        <v>100</v>
      </c>
      <c r="I54" s="6" t="s">
        <v>121</v>
      </c>
      <c r="J54" s="44" t="s">
        <v>232</v>
      </c>
      <c r="K54" s="7" t="s">
        <v>233</v>
      </c>
      <c r="L54" s="14" t="s">
        <v>13</v>
      </c>
      <c r="M54" s="14" t="s">
        <v>276</v>
      </c>
      <c r="N54" s="14" t="s">
        <v>236</v>
      </c>
      <c r="O54" s="89" t="s">
        <v>412</v>
      </c>
      <c r="P54" s="17">
        <v>63</v>
      </c>
      <c r="Q54" s="18">
        <v>800</v>
      </c>
      <c r="R54" s="16">
        <f t="shared" si="2"/>
        <v>50400</v>
      </c>
      <c r="S54" s="18">
        <f t="shared" si="3"/>
        <v>56448.00000000001</v>
      </c>
      <c r="T54" s="6" t="s">
        <v>64</v>
      </c>
    </row>
    <row r="55" spans="1:20" s="100" customFormat="1" ht="53.25" customHeight="1">
      <c r="A55" s="46" t="s">
        <v>184</v>
      </c>
      <c r="B55" s="83" t="s">
        <v>83</v>
      </c>
      <c r="C55" s="60" t="s">
        <v>353</v>
      </c>
      <c r="D55" s="25" t="s">
        <v>354</v>
      </c>
      <c r="E55" s="109" t="s">
        <v>355</v>
      </c>
      <c r="F55" s="31" t="s">
        <v>42</v>
      </c>
      <c r="G55" s="10" t="s">
        <v>52</v>
      </c>
      <c r="H55" s="7">
        <v>100</v>
      </c>
      <c r="I55" s="6" t="s">
        <v>121</v>
      </c>
      <c r="J55" s="44" t="s">
        <v>232</v>
      </c>
      <c r="K55" s="7" t="s">
        <v>233</v>
      </c>
      <c r="L55" s="14" t="s">
        <v>13</v>
      </c>
      <c r="M55" s="14" t="s">
        <v>276</v>
      </c>
      <c r="N55" s="14" t="s">
        <v>236</v>
      </c>
      <c r="O55" s="6" t="s">
        <v>32</v>
      </c>
      <c r="P55" s="17">
        <v>84</v>
      </c>
      <c r="Q55" s="18">
        <v>350</v>
      </c>
      <c r="R55" s="16">
        <f t="shared" si="2"/>
        <v>29400</v>
      </c>
      <c r="S55" s="18">
        <f t="shared" si="3"/>
        <v>32928</v>
      </c>
      <c r="T55" s="6" t="s">
        <v>64</v>
      </c>
    </row>
    <row r="56" spans="1:20" s="100" customFormat="1" ht="63.75">
      <c r="A56" s="14" t="s">
        <v>185</v>
      </c>
      <c r="B56" s="23" t="s">
        <v>84</v>
      </c>
      <c r="C56" s="19" t="s">
        <v>356</v>
      </c>
      <c r="D56" s="25" t="s">
        <v>357</v>
      </c>
      <c r="E56" s="109" t="s">
        <v>358</v>
      </c>
      <c r="F56" s="31" t="s">
        <v>42</v>
      </c>
      <c r="G56" s="10" t="s">
        <v>52</v>
      </c>
      <c r="H56" s="7">
        <v>100</v>
      </c>
      <c r="I56" s="6" t="s">
        <v>34</v>
      </c>
      <c r="J56" s="44" t="s">
        <v>232</v>
      </c>
      <c r="K56" s="7" t="s">
        <v>233</v>
      </c>
      <c r="L56" s="14" t="s">
        <v>13</v>
      </c>
      <c r="M56" s="14" t="s">
        <v>276</v>
      </c>
      <c r="N56" s="14" t="s">
        <v>236</v>
      </c>
      <c r="O56" s="6" t="s">
        <v>408</v>
      </c>
      <c r="P56" s="17">
        <v>21</v>
      </c>
      <c r="Q56" s="18">
        <v>1275</v>
      </c>
      <c r="R56" s="16">
        <f t="shared" si="2"/>
        <v>26775</v>
      </c>
      <c r="S56" s="18">
        <f t="shared" si="3"/>
        <v>29988.000000000004</v>
      </c>
      <c r="T56" s="6" t="s">
        <v>64</v>
      </c>
    </row>
    <row r="57" spans="1:20" s="100" customFormat="1" ht="51.75" customHeight="1">
      <c r="A57" s="46" t="s">
        <v>186</v>
      </c>
      <c r="B57" s="23" t="s">
        <v>85</v>
      </c>
      <c r="C57" s="19" t="s">
        <v>359</v>
      </c>
      <c r="D57" s="25" t="s">
        <v>360</v>
      </c>
      <c r="E57" s="109" t="s">
        <v>361</v>
      </c>
      <c r="F57" s="31" t="s">
        <v>42</v>
      </c>
      <c r="G57" s="10" t="s">
        <v>52</v>
      </c>
      <c r="H57" s="7">
        <v>100</v>
      </c>
      <c r="I57" s="6" t="s">
        <v>121</v>
      </c>
      <c r="J57" s="44" t="s">
        <v>232</v>
      </c>
      <c r="K57" s="7" t="s">
        <v>233</v>
      </c>
      <c r="L57" s="14" t="s">
        <v>13</v>
      </c>
      <c r="M57" s="14" t="s">
        <v>276</v>
      </c>
      <c r="N57" s="14" t="s">
        <v>236</v>
      </c>
      <c r="O57" s="6" t="s">
        <v>408</v>
      </c>
      <c r="P57" s="17">
        <v>42</v>
      </c>
      <c r="Q57" s="18">
        <v>357</v>
      </c>
      <c r="R57" s="16">
        <f t="shared" si="2"/>
        <v>14994</v>
      </c>
      <c r="S57" s="18">
        <f t="shared" si="3"/>
        <v>16793.280000000002</v>
      </c>
      <c r="T57" s="6" t="s">
        <v>64</v>
      </c>
    </row>
    <row r="58" spans="1:20" s="100" customFormat="1" ht="51.75" customHeight="1">
      <c r="A58" s="14" t="s">
        <v>187</v>
      </c>
      <c r="B58" s="23" t="s">
        <v>90</v>
      </c>
      <c r="C58" s="19" t="s">
        <v>91</v>
      </c>
      <c r="D58" s="25" t="s">
        <v>362</v>
      </c>
      <c r="E58" s="109" t="s">
        <v>363</v>
      </c>
      <c r="F58" s="31" t="s">
        <v>42</v>
      </c>
      <c r="G58" s="10" t="s">
        <v>52</v>
      </c>
      <c r="H58" s="7">
        <v>100</v>
      </c>
      <c r="I58" s="6" t="s">
        <v>121</v>
      </c>
      <c r="J58" s="44" t="s">
        <v>232</v>
      </c>
      <c r="K58" s="7" t="s">
        <v>233</v>
      </c>
      <c r="L58" s="14" t="s">
        <v>13</v>
      </c>
      <c r="M58" s="14" t="s">
        <v>276</v>
      </c>
      <c r="N58" s="14" t="s">
        <v>236</v>
      </c>
      <c r="O58" s="6" t="s">
        <v>80</v>
      </c>
      <c r="P58" s="17">
        <v>42</v>
      </c>
      <c r="Q58" s="18">
        <v>650</v>
      </c>
      <c r="R58" s="16">
        <f t="shared" si="2"/>
        <v>27300</v>
      </c>
      <c r="S58" s="18">
        <f t="shared" si="3"/>
        <v>30576.000000000004</v>
      </c>
      <c r="T58" s="6" t="s">
        <v>64</v>
      </c>
    </row>
    <row r="59" spans="1:20" s="100" customFormat="1" ht="51.75" customHeight="1">
      <c r="A59" s="46" t="s">
        <v>188</v>
      </c>
      <c r="B59" s="48" t="s">
        <v>92</v>
      </c>
      <c r="C59" s="47" t="s">
        <v>93</v>
      </c>
      <c r="D59" s="43" t="s">
        <v>364</v>
      </c>
      <c r="E59" s="109" t="s">
        <v>365</v>
      </c>
      <c r="F59" s="31" t="s">
        <v>42</v>
      </c>
      <c r="G59" s="10" t="s">
        <v>52</v>
      </c>
      <c r="H59" s="7">
        <v>100</v>
      </c>
      <c r="I59" s="6" t="s">
        <v>121</v>
      </c>
      <c r="J59" s="44" t="s">
        <v>232</v>
      </c>
      <c r="K59" s="7" t="s">
        <v>233</v>
      </c>
      <c r="L59" s="14" t="s">
        <v>13</v>
      </c>
      <c r="M59" s="14" t="s">
        <v>276</v>
      </c>
      <c r="N59" s="14" t="s">
        <v>236</v>
      </c>
      <c r="O59" s="6" t="s">
        <v>408</v>
      </c>
      <c r="P59" s="17">
        <v>3</v>
      </c>
      <c r="Q59" s="18">
        <v>4000</v>
      </c>
      <c r="R59" s="16">
        <f t="shared" si="2"/>
        <v>12000</v>
      </c>
      <c r="S59" s="18">
        <f t="shared" si="3"/>
        <v>13440.000000000002</v>
      </c>
      <c r="T59" s="6" t="s">
        <v>64</v>
      </c>
    </row>
    <row r="60" spans="1:20" s="100" customFormat="1" ht="51.75" customHeight="1">
      <c r="A60" s="14" t="s">
        <v>189</v>
      </c>
      <c r="B60" s="48" t="s">
        <v>92</v>
      </c>
      <c r="C60" s="47" t="s">
        <v>93</v>
      </c>
      <c r="D60" s="43" t="s">
        <v>364</v>
      </c>
      <c r="E60" s="109" t="s">
        <v>366</v>
      </c>
      <c r="F60" s="31" t="s">
        <v>42</v>
      </c>
      <c r="G60" s="10" t="s">
        <v>52</v>
      </c>
      <c r="H60" s="7">
        <v>100</v>
      </c>
      <c r="I60" s="6" t="s">
        <v>121</v>
      </c>
      <c r="J60" s="44" t="s">
        <v>232</v>
      </c>
      <c r="K60" s="7" t="s">
        <v>233</v>
      </c>
      <c r="L60" s="14" t="s">
        <v>13</v>
      </c>
      <c r="M60" s="14" t="s">
        <v>276</v>
      </c>
      <c r="N60" s="14" t="s">
        <v>236</v>
      </c>
      <c r="O60" s="6" t="s">
        <v>408</v>
      </c>
      <c r="P60" s="17">
        <v>6</v>
      </c>
      <c r="Q60" s="18">
        <v>1500</v>
      </c>
      <c r="R60" s="16">
        <f t="shared" si="2"/>
        <v>9000</v>
      </c>
      <c r="S60" s="18">
        <f t="shared" si="3"/>
        <v>10080.000000000002</v>
      </c>
      <c r="T60" s="6" t="s">
        <v>64</v>
      </c>
    </row>
    <row r="61" spans="1:20" s="100" customFormat="1" ht="51.75" customHeight="1">
      <c r="A61" s="46" t="s">
        <v>190</v>
      </c>
      <c r="B61" s="69" t="s">
        <v>99</v>
      </c>
      <c r="C61" s="47" t="s">
        <v>367</v>
      </c>
      <c r="D61" s="43" t="s">
        <v>368</v>
      </c>
      <c r="E61" s="109" t="s">
        <v>369</v>
      </c>
      <c r="F61" s="31" t="s">
        <v>42</v>
      </c>
      <c r="G61" s="10" t="s">
        <v>52</v>
      </c>
      <c r="H61" s="7">
        <v>100</v>
      </c>
      <c r="I61" s="6" t="s">
        <v>121</v>
      </c>
      <c r="J61" s="44" t="s">
        <v>232</v>
      </c>
      <c r="K61" s="7" t="s">
        <v>233</v>
      </c>
      <c r="L61" s="14" t="s">
        <v>13</v>
      </c>
      <c r="M61" s="14" t="s">
        <v>276</v>
      </c>
      <c r="N61" s="14" t="s">
        <v>236</v>
      </c>
      <c r="O61" s="6" t="s">
        <v>408</v>
      </c>
      <c r="P61" s="17">
        <v>5</v>
      </c>
      <c r="Q61" s="18">
        <v>385</v>
      </c>
      <c r="R61" s="16">
        <f t="shared" si="2"/>
        <v>1925</v>
      </c>
      <c r="S61" s="18">
        <f t="shared" si="3"/>
        <v>2156</v>
      </c>
      <c r="T61" s="6" t="s">
        <v>64</v>
      </c>
    </row>
    <row r="62" spans="1:20" s="100" customFormat="1" ht="51.75" customHeight="1">
      <c r="A62" s="14" t="s">
        <v>191</v>
      </c>
      <c r="B62" s="69" t="s">
        <v>100</v>
      </c>
      <c r="C62" s="19" t="s">
        <v>370</v>
      </c>
      <c r="D62" s="25" t="s">
        <v>371</v>
      </c>
      <c r="E62" s="109" t="s">
        <v>372</v>
      </c>
      <c r="F62" s="31" t="s">
        <v>42</v>
      </c>
      <c r="G62" s="10" t="s">
        <v>52</v>
      </c>
      <c r="H62" s="7">
        <v>100</v>
      </c>
      <c r="I62" s="6" t="s">
        <v>121</v>
      </c>
      <c r="J62" s="44" t="s">
        <v>232</v>
      </c>
      <c r="K62" s="7" t="s">
        <v>233</v>
      </c>
      <c r="L62" s="14" t="s">
        <v>13</v>
      </c>
      <c r="M62" s="14" t="s">
        <v>276</v>
      </c>
      <c r="N62" s="14" t="s">
        <v>236</v>
      </c>
      <c r="O62" s="6" t="s">
        <v>408</v>
      </c>
      <c r="P62" s="17">
        <v>6</v>
      </c>
      <c r="Q62" s="18">
        <v>385</v>
      </c>
      <c r="R62" s="16">
        <f t="shared" si="2"/>
        <v>2310</v>
      </c>
      <c r="S62" s="18">
        <f t="shared" si="3"/>
        <v>2587.2000000000003</v>
      </c>
      <c r="T62" s="6" t="s">
        <v>64</v>
      </c>
    </row>
    <row r="63" spans="1:20" s="100" customFormat="1" ht="51.75" customHeight="1">
      <c r="A63" s="46" t="s">
        <v>192</v>
      </c>
      <c r="B63" s="47" t="s">
        <v>123</v>
      </c>
      <c r="C63" s="19" t="s">
        <v>344</v>
      </c>
      <c r="D63" s="43" t="s">
        <v>373</v>
      </c>
      <c r="E63" s="19" t="s">
        <v>374</v>
      </c>
      <c r="F63" s="31" t="s">
        <v>42</v>
      </c>
      <c r="G63" s="10" t="s">
        <v>52</v>
      </c>
      <c r="H63" s="14">
        <v>0</v>
      </c>
      <c r="I63" s="11" t="s">
        <v>36</v>
      </c>
      <c r="J63" s="44" t="s">
        <v>232</v>
      </c>
      <c r="K63" s="26" t="s">
        <v>234</v>
      </c>
      <c r="L63" s="14" t="s">
        <v>13</v>
      </c>
      <c r="M63" s="14" t="s">
        <v>276</v>
      </c>
      <c r="N63" s="14" t="s">
        <v>236</v>
      </c>
      <c r="O63" s="6" t="s">
        <v>408</v>
      </c>
      <c r="P63" s="20">
        <v>100</v>
      </c>
      <c r="Q63" s="16">
        <v>375</v>
      </c>
      <c r="R63" s="16">
        <f t="shared" si="2"/>
        <v>37500</v>
      </c>
      <c r="S63" s="18">
        <f t="shared" si="3"/>
        <v>42000.00000000001</v>
      </c>
      <c r="T63" s="6" t="s">
        <v>107</v>
      </c>
    </row>
    <row r="64" spans="1:20" s="100" customFormat="1" ht="51.75" customHeight="1">
      <c r="A64" s="14" t="s">
        <v>193</v>
      </c>
      <c r="B64" s="22" t="s">
        <v>124</v>
      </c>
      <c r="C64" s="21" t="s">
        <v>102</v>
      </c>
      <c r="D64" s="30" t="s">
        <v>375</v>
      </c>
      <c r="E64" s="19" t="s">
        <v>376</v>
      </c>
      <c r="F64" s="31" t="s">
        <v>42</v>
      </c>
      <c r="G64" s="10" t="s">
        <v>52</v>
      </c>
      <c r="H64" s="14">
        <v>0</v>
      </c>
      <c r="I64" s="11" t="s">
        <v>36</v>
      </c>
      <c r="J64" s="44" t="s">
        <v>232</v>
      </c>
      <c r="K64" s="26" t="s">
        <v>234</v>
      </c>
      <c r="L64" s="14" t="s">
        <v>13</v>
      </c>
      <c r="M64" s="14" t="s">
        <v>276</v>
      </c>
      <c r="N64" s="14" t="s">
        <v>236</v>
      </c>
      <c r="O64" s="6" t="s">
        <v>408</v>
      </c>
      <c r="P64" s="20">
        <v>100</v>
      </c>
      <c r="Q64" s="16">
        <v>435</v>
      </c>
      <c r="R64" s="16">
        <f t="shared" si="2"/>
        <v>43500</v>
      </c>
      <c r="S64" s="18">
        <f t="shared" si="3"/>
        <v>48720.00000000001</v>
      </c>
      <c r="T64" s="6" t="s">
        <v>107</v>
      </c>
    </row>
    <row r="65" spans="1:20" s="100" customFormat="1" ht="51.75" customHeight="1">
      <c r="A65" s="46" t="s">
        <v>194</v>
      </c>
      <c r="B65" s="22" t="s">
        <v>125</v>
      </c>
      <c r="C65" s="21" t="s">
        <v>377</v>
      </c>
      <c r="D65" s="30" t="s">
        <v>378</v>
      </c>
      <c r="E65" s="19" t="s">
        <v>379</v>
      </c>
      <c r="F65" s="31" t="s">
        <v>42</v>
      </c>
      <c r="G65" s="10" t="s">
        <v>52</v>
      </c>
      <c r="H65" s="14">
        <v>0</v>
      </c>
      <c r="I65" s="11" t="s">
        <v>36</v>
      </c>
      <c r="J65" s="44" t="s">
        <v>232</v>
      </c>
      <c r="K65" s="26" t="s">
        <v>234</v>
      </c>
      <c r="L65" s="14" t="s">
        <v>13</v>
      </c>
      <c r="M65" s="14" t="s">
        <v>276</v>
      </c>
      <c r="N65" s="14" t="s">
        <v>236</v>
      </c>
      <c r="O65" s="13" t="s">
        <v>122</v>
      </c>
      <c r="P65" s="20">
        <v>30</v>
      </c>
      <c r="Q65" s="16">
        <v>1375</v>
      </c>
      <c r="R65" s="16">
        <f t="shared" si="2"/>
        <v>41250</v>
      </c>
      <c r="S65" s="18">
        <f t="shared" si="3"/>
        <v>46200.00000000001</v>
      </c>
      <c r="T65" s="6" t="s">
        <v>107</v>
      </c>
    </row>
    <row r="66" spans="1:20" s="100" customFormat="1" ht="51.75" customHeight="1">
      <c r="A66" s="14" t="s">
        <v>195</v>
      </c>
      <c r="B66" s="84" t="s">
        <v>126</v>
      </c>
      <c r="C66" s="21" t="s">
        <v>380</v>
      </c>
      <c r="D66" s="30" t="s">
        <v>381</v>
      </c>
      <c r="E66" s="19" t="s">
        <v>382</v>
      </c>
      <c r="F66" s="31" t="s">
        <v>42</v>
      </c>
      <c r="G66" s="10" t="s">
        <v>52</v>
      </c>
      <c r="H66" s="14">
        <v>0</v>
      </c>
      <c r="I66" s="11" t="s">
        <v>36</v>
      </c>
      <c r="J66" s="44" t="s">
        <v>232</v>
      </c>
      <c r="K66" s="26" t="s">
        <v>234</v>
      </c>
      <c r="L66" s="14" t="s">
        <v>13</v>
      </c>
      <c r="M66" s="14" t="s">
        <v>276</v>
      </c>
      <c r="N66" s="14" t="s">
        <v>236</v>
      </c>
      <c r="O66" s="6" t="s">
        <v>408</v>
      </c>
      <c r="P66" s="20">
        <v>30</v>
      </c>
      <c r="Q66" s="16">
        <v>960</v>
      </c>
      <c r="R66" s="16">
        <f t="shared" si="2"/>
        <v>28800</v>
      </c>
      <c r="S66" s="18">
        <f t="shared" si="3"/>
        <v>32256.000000000004</v>
      </c>
      <c r="T66" s="6" t="s">
        <v>107</v>
      </c>
    </row>
    <row r="67" spans="1:20" s="100" customFormat="1" ht="53.25" customHeight="1">
      <c r="A67" s="46" t="s">
        <v>196</v>
      </c>
      <c r="B67" s="84" t="s">
        <v>127</v>
      </c>
      <c r="C67" s="21" t="s">
        <v>91</v>
      </c>
      <c r="D67" s="30" t="s">
        <v>383</v>
      </c>
      <c r="E67" s="19" t="s">
        <v>384</v>
      </c>
      <c r="F67" s="31" t="s">
        <v>42</v>
      </c>
      <c r="G67" s="10" t="s">
        <v>52</v>
      </c>
      <c r="H67" s="14">
        <v>0</v>
      </c>
      <c r="I67" s="11" t="s">
        <v>36</v>
      </c>
      <c r="J67" s="44" t="s">
        <v>232</v>
      </c>
      <c r="K67" s="26" t="s">
        <v>234</v>
      </c>
      <c r="L67" s="14" t="s">
        <v>13</v>
      </c>
      <c r="M67" s="14" t="s">
        <v>276</v>
      </c>
      <c r="N67" s="14" t="s">
        <v>236</v>
      </c>
      <c r="O67" s="13" t="s">
        <v>413</v>
      </c>
      <c r="P67" s="20">
        <v>5</v>
      </c>
      <c r="Q67" s="16">
        <v>5300</v>
      </c>
      <c r="R67" s="16">
        <f t="shared" si="2"/>
        <v>26500</v>
      </c>
      <c r="S67" s="18">
        <f t="shared" si="3"/>
        <v>29680.000000000004</v>
      </c>
      <c r="T67" s="6" t="s">
        <v>107</v>
      </c>
    </row>
    <row r="68" spans="1:20" s="100" customFormat="1" ht="53.25" customHeight="1">
      <c r="A68" s="14" t="s">
        <v>197</v>
      </c>
      <c r="B68" s="84" t="s">
        <v>128</v>
      </c>
      <c r="C68" s="21" t="s">
        <v>385</v>
      </c>
      <c r="D68" s="30" t="s">
        <v>386</v>
      </c>
      <c r="E68" s="19" t="s">
        <v>387</v>
      </c>
      <c r="F68" s="31" t="s">
        <v>42</v>
      </c>
      <c r="G68" s="10" t="s">
        <v>52</v>
      </c>
      <c r="H68" s="14">
        <v>0</v>
      </c>
      <c r="I68" s="11" t="s">
        <v>36</v>
      </c>
      <c r="J68" s="44" t="s">
        <v>232</v>
      </c>
      <c r="K68" s="26" t="s">
        <v>234</v>
      </c>
      <c r="L68" s="14" t="s">
        <v>13</v>
      </c>
      <c r="M68" s="14" t="s">
        <v>276</v>
      </c>
      <c r="N68" s="14" t="s">
        <v>236</v>
      </c>
      <c r="O68" s="6" t="s">
        <v>408</v>
      </c>
      <c r="P68" s="20">
        <v>30</v>
      </c>
      <c r="Q68" s="16">
        <v>420</v>
      </c>
      <c r="R68" s="16">
        <f t="shared" si="2"/>
        <v>12600</v>
      </c>
      <c r="S68" s="18">
        <f t="shared" si="3"/>
        <v>14112.000000000002</v>
      </c>
      <c r="T68" s="6" t="s">
        <v>107</v>
      </c>
    </row>
    <row r="69" spans="1:20" s="100" customFormat="1" ht="53.25" customHeight="1">
      <c r="A69" s="46" t="s">
        <v>198</v>
      </c>
      <c r="B69" s="57" t="s">
        <v>129</v>
      </c>
      <c r="C69" s="77" t="s">
        <v>295</v>
      </c>
      <c r="D69" s="85" t="s">
        <v>388</v>
      </c>
      <c r="E69" s="47" t="s">
        <v>389</v>
      </c>
      <c r="F69" s="31" t="s">
        <v>42</v>
      </c>
      <c r="G69" s="10" t="s">
        <v>52</v>
      </c>
      <c r="H69" s="14">
        <v>0</v>
      </c>
      <c r="I69" s="11" t="s">
        <v>36</v>
      </c>
      <c r="J69" s="44" t="s">
        <v>232</v>
      </c>
      <c r="K69" s="26" t="s">
        <v>234</v>
      </c>
      <c r="L69" s="14" t="s">
        <v>13</v>
      </c>
      <c r="M69" s="14" t="s">
        <v>276</v>
      </c>
      <c r="N69" s="14" t="s">
        <v>236</v>
      </c>
      <c r="O69" s="6" t="s">
        <v>408</v>
      </c>
      <c r="P69" s="20">
        <v>115</v>
      </c>
      <c r="Q69" s="16">
        <v>965</v>
      </c>
      <c r="R69" s="16">
        <f t="shared" si="2"/>
        <v>110975</v>
      </c>
      <c r="S69" s="18">
        <f t="shared" si="3"/>
        <v>124292.00000000001</v>
      </c>
      <c r="T69" s="6" t="s">
        <v>107</v>
      </c>
    </row>
    <row r="70" spans="1:20" s="100" customFormat="1" ht="53.25" customHeight="1">
      <c r="A70" s="14" t="s">
        <v>199</v>
      </c>
      <c r="B70" s="86" t="s">
        <v>130</v>
      </c>
      <c r="C70" s="87" t="s">
        <v>390</v>
      </c>
      <c r="D70" s="88" t="s">
        <v>391</v>
      </c>
      <c r="E70" s="47" t="s">
        <v>392</v>
      </c>
      <c r="F70" s="31" t="s">
        <v>42</v>
      </c>
      <c r="G70" s="10" t="s">
        <v>52</v>
      </c>
      <c r="H70" s="14">
        <v>0</v>
      </c>
      <c r="I70" s="11" t="s">
        <v>36</v>
      </c>
      <c r="J70" s="44" t="s">
        <v>232</v>
      </c>
      <c r="K70" s="26" t="s">
        <v>234</v>
      </c>
      <c r="L70" s="14" t="s">
        <v>13</v>
      </c>
      <c r="M70" s="14" t="s">
        <v>276</v>
      </c>
      <c r="N70" s="14" t="s">
        <v>236</v>
      </c>
      <c r="O70" s="89" t="s">
        <v>412</v>
      </c>
      <c r="P70" s="20">
        <v>15</v>
      </c>
      <c r="Q70" s="16">
        <v>470</v>
      </c>
      <c r="R70" s="16">
        <f t="shared" si="2"/>
        <v>7050</v>
      </c>
      <c r="S70" s="18">
        <f t="shared" si="3"/>
        <v>7896.000000000001</v>
      </c>
      <c r="T70" s="6" t="s">
        <v>107</v>
      </c>
    </row>
    <row r="71" spans="1:20" s="100" customFormat="1" ht="53.25" customHeight="1">
      <c r="A71" s="46" t="s">
        <v>200</v>
      </c>
      <c r="B71" s="57" t="s">
        <v>131</v>
      </c>
      <c r="C71" s="68" t="s">
        <v>393</v>
      </c>
      <c r="D71" s="67" t="s">
        <v>394</v>
      </c>
      <c r="E71" s="19" t="s">
        <v>394</v>
      </c>
      <c r="F71" s="31" t="s">
        <v>42</v>
      </c>
      <c r="G71" s="10" t="s">
        <v>52</v>
      </c>
      <c r="H71" s="14">
        <v>0</v>
      </c>
      <c r="I71" s="11" t="s">
        <v>36</v>
      </c>
      <c r="J71" s="44" t="s">
        <v>232</v>
      </c>
      <c r="K71" s="26" t="s">
        <v>234</v>
      </c>
      <c r="L71" s="14" t="s">
        <v>13</v>
      </c>
      <c r="M71" s="14" t="s">
        <v>276</v>
      </c>
      <c r="N71" s="14" t="s">
        <v>236</v>
      </c>
      <c r="O71" s="13" t="s">
        <v>413</v>
      </c>
      <c r="P71" s="20">
        <v>30</v>
      </c>
      <c r="Q71" s="16">
        <v>170.5</v>
      </c>
      <c r="R71" s="16">
        <f t="shared" si="2"/>
        <v>5115</v>
      </c>
      <c r="S71" s="18">
        <f t="shared" si="3"/>
        <v>5728.8</v>
      </c>
      <c r="T71" s="6" t="s">
        <v>107</v>
      </c>
    </row>
    <row r="72" spans="1:20" s="100" customFormat="1" ht="53.25" customHeight="1">
      <c r="A72" s="14" t="s">
        <v>201</v>
      </c>
      <c r="B72" s="57" t="s">
        <v>132</v>
      </c>
      <c r="C72" s="68" t="s">
        <v>395</v>
      </c>
      <c r="D72" s="67" t="s">
        <v>396</v>
      </c>
      <c r="E72" s="19" t="s">
        <v>396</v>
      </c>
      <c r="F72" s="31" t="s">
        <v>42</v>
      </c>
      <c r="G72" s="10" t="s">
        <v>52</v>
      </c>
      <c r="H72" s="14">
        <v>0</v>
      </c>
      <c r="I72" s="11" t="s">
        <v>36</v>
      </c>
      <c r="J72" s="44" t="s">
        <v>232</v>
      </c>
      <c r="K72" s="26" t="s">
        <v>234</v>
      </c>
      <c r="L72" s="14" t="s">
        <v>13</v>
      </c>
      <c r="M72" s="14" t="s">
        <v>276</v>
      </c>
      <c r="N72" s="14" t="s">
        <v>236</v>
      </c>
      <c r="O72" s="13" t="s">
        <v>413</v>
      </c>
      <c r="P72" s="20">
        <v>40</v>
      </c>
      <c r="Q72" s="16">
        <v>220</v>
      </c>
      <c r="R72" s="16">
        <f t="shared" si="2"/>
        <v>8800</v>
      </c>
      <c r="S72" s="18">
        <f t="shared" si="3"/>
        <v>9856.000000000002</v>
      </c>
      <c r="T72" s="6" t="s">
        <v>107</v>
      </c>
    </row>
    <row r="73" spans="1:20" s="100" customFormat="1" ht="51.75" customHeight="1">
      <c r="A73" s="46" t="s">
        <v>202</v>
      </c>
      <c r="B73" s="90" t="s">
        <v>103</v>
      </c>
      <c r="C73" s="77" t="s">
        <v>104</v>
      </c>
      <c r="D73" s="67" t="s">
        <v>394</v>
      </c>
      <c r="E73" s="19" t="s">
        <v>285</v>
      </c>
      <c r="F73" s="31" t="s">
        <v>42</v>
      </c>
      <c r="G73" s="10" t="s">
        <v>52</v>
      </c>
      <c r="H73" s="7">
        <v>0</v>
      </c>
      <c r="I73" s="11" t="s">
        <v>36</v>
      </c>
      <c r="J73" s="44" t="s">
        <v>232</v>
      </c>
      <c r="K73" s="26" t="s">
        <v>234</v>
      </c>
      <c r="L73" s="14" t="s">
        <v>13</v>
      </c>
      <c r="M73" s="14" t="s">
        <v>276</v>
      </c>
      <c r="N73" s="14" t="s">
        <v>236</v>
      </c>
      <c r="O73" s="6" t="s">
        <v>408</v>
      </c>
      <c r="P73" s="20">
        <v>10</v>
      </c>
      <c r="Q73" s="16">
        <v>544.5</v>
      </c>
      <c r="R73" s="16">
        <f t="shared" si="2"/>
        <v>5445</v>
      </c>
      <c r="S73" s="18">
        <f t="shared" si="3"/>
        <v>6098.400000000001</v>
      </c>
      <c r="T73" s="40" t="s">
        <v>107</v>
      </c>
    </row>
    <row r="74" spans="1:20" s="100" customFormat="1" ht="51.75" customHeight="1">
      <c r="A74" s="14" t="s">
        <v>203</v>
      </c>
      <c r="B74" s="57" t="s">
        <v>103</v>
      </c>
      <c r="C74" s="68" t="s">
        <v>104</v>
      </c>
      <c r="D74" s="67" t="s">
        <v>394</v>
      </c>
      <c r="E74" s="19" t="s">
        <v>397</v>
      </c>
      <c r="F74" s="31" t="s">
        <v>42</v>
      </c>
      <c r="G74" s="10" t="s">
        <v>52</v>
      </c>
      <c r="H74" s="7">
        <v>0</v>
      </c>
      <c r="I74" s="11" t="s">
        <v>36</v>
      </c>
      <c r="J74" s="44" t="s">
        <v>232</v>
      </c>
      <c r="K74" s="26" t="s">
        <v>234</v>
      </c>
      <c r="L74" s="14" t="s">
        <v>13</v>
      </c>
      <c r="M74" s="14" t="s">
        <v>276</v>
      </c>
      <c r="N74" s="14" t="s">
        <v>236</v>
      </c>
      <c r="O74" s="6" t="s">
        <v>408</v>
      </c>
      <c r="P74" s="20">
        <v>2</v>
      </c>
      <c r="Q74" s="16">
        <v>8470</v>
      </c>
      <c r="R74" s="16">
        <f t="shared" si="2"/>
        <v>16940</v>
      </c>
      <c r="S74" s="18">
        <f t="shared" si="3"/>
        <v>18972.800000000003</v>
      </c>
      <c r="T74" s="40" t="s">
        <v>107</v>
      </c>
    </row>
    <row r="75" spans="1:20" s="100" customFormat="1" ht="51.75" customHeight="1">
      <c r="A75" s="46" t="s">
        <v>204</v>
      </c>
      <c r="B75" s="57" t="s">
        <v>96</v>
      </c>
      <c r="C75" s="68" t="s">
        <v>267</v>
      </c>
      <c r="D75" s="67" t="s">
        <v>268</v>
      </c>
      <c r="E75" s="19" t="s">
        <v>268</v>
      </c>
      <c r="F75" s="31" t="s">
        <v>42</v>
      </c>
      <c r="G75" s="10" t="s">
        <v>52</v>
      </c>
      <c r="H75" s="7">
        <v>0</v>
      </c>
      <c r="I75" s="11" t="s">
        <v>36</v>
      </c>
      <c r="J75" s="44" t="s">
        <v>232</v>
      </c>
      <c r="K75" s="26" t="s">
        <v>234</v>
      </c>
      <c r="L75" s="14" t="s">
        <v>13</v>
      </c>
      <c r="M75" s="14" t="s">
        <v>276</v>
      </c>
      <c r="N75" s="14" t="s">
        <v>236</v>
      </c>
      <c r="O75" s="6" t="s">
        <v>408</v>
      </c>
      <c r="P75" s="20">
        <v>250</v>
      </c>
      <c r="Q75" s="16">
        <v>320</v>
      </c>
      <c r="R75" s="16">
        <f t="shared" si="2"/>
        <v>80000</v>
      </c>
      <c r="S75" s="18">
        <f t="shared" si="3"/>
        <v>89600.00000000001</v>
      </c>
      <c r="T75" s="40" t="s">
        <v>107</v>
      </c>
    </row>
    <row r="76" spans="1:20" s="100" customFormat="1" ht="51.75" customHeight="1">
      <c r="A76" s="14" t="s">
        <v>205</v>
      </c>
      <c r="B76" s="57" t="s">
        <v>98</v>
      </c>
      <c r="C76" s="68" t="s">
        <v>398</v>
      </c>
      <c r="D76" s="67" t="s">
        <v>399</v>
      </c>
      <c r="E76" s="19" t="s">
        <v>399</v>
      </c>
      <c r="F76" s="31" t="s">
        <v>42</v>
      </c>
      <c r="G76" s="10" t="s">
        <v>52</v>
      </c>
      <c r="H76" s="7">
        <v>0</v>
      </c>
      <c r="I76" s="11" t="s">
        <v>36</v>
      </c>
      <c r="J76" s="44" t="s">
        <v>232</v>
      </c>
      <c r="K76" s="26" t="s">
        <v>234</v>
      </c>
      <c r="L76" s="14" t="s">
        <v>13</v>
      </c>
      <c r="M76" s="14" t="s">
        <v>276</v>
      </c>
      <c r="N76" s="14" t="s">
        <v>236</v>
      </c>
      <c r="O76" s="6" t="s">
        <v>408</v>
      </c>
      <c r="P76" s="20">
        <v>150</v>
      </c>
      <c r="Q76" s="16">
        <v>120</v>
      </c>
      <c r="R76" s="16">
        <f t="shared" si="2"/>
        <v>18000</v>
      </c>
      <c r="S76" s="18">
        <f t="shared" si="3"/>
        <v>20160.000000000004</v>
      </c>
      <c r="T76" s="6" t="s">
        <v>107</v>
      </c>
    </row>
    <row r="77" spans="1:20" s="100" customFormat="1" ht="63.75">
      <c r="A77" s="46" t="s">
        <v>206</v>
      </c>
      <c r="B77" s="90" t="s">
        <v>133</v>
      </c>
      <c r="C77" s="77" t="s">
        <v>134</v>
      </c>
      <c r="D77" s="85" t="s">
        <v>400</v>
      </c>
      <c r="E77" s="75" t="s">
        <v>400</v>
      </c>
      <c r="F77" s="31" t="s">
        <v>42</v>
      </c>
      <c r="G77" s="10" t="s">
        <v>52</v>
      </c>
      <c r="H77" s="7">
        <v>0</v>
      </c>
      <c r="I77" s="11" t="s">
        <v>36</v>
      </c>
      <c r="J77" s="44" t="s">
        <v>232</v>
      </c>
      <c r="K77" s="26" t="s">
        <v>234</v>
      </c>
      <c r="L77" s="14" t="s">
        <v>13</v>
      </c>
      <c r="M77" s="14" t="s">
        <v>276</v>
      </c>
      <c r="N77" s="14" t="s">
        <v>236</v>
      </c>
      <c r="O77" s="6" t="s">
        <v>408</v>
      </c>
      <c r="P77" s="20">
        <v>20</v>
      </c>
      <c r="Q77" s="16">
        <v>3100</v>
      </c>
      <c r="R77" s="16">
        <f t="shared" si="2"/>
        <v>62000</v>
      </c>
      <c r="S77" s="18">
        <f t="shared" si="3"/>
        <v>69440</v>
      </c>
      <c r="T77" s="6" t="s">
        <v>107</v>
      </c>
    </row>
    <row r="78" spans="1:20" s="100" customFormat="1" ht="63.75">
      <c r="A78" s="7" t="s">
        <v>207</v>
      </c>
      <c r="B78" s="51" t="s">
        <v>135</v>
      </c>
      <c r="C78" s="68" t="s">
        <v>401</v>
      </c>
      <c r="D78" s="68" t="s">
        <v>391</v>
      </c>
      <c r="E78" s="19" t="s">
        <v>402</v>
      </c>
      <c r="F78" s="32" t="s">
        <v>42</v>
      </c>
      <c r="G78" s="42" t="s">
        <v>52</v>
      </c>
      <c r="H78" s="54">
        <v>0</v>
      </c>
      <c r="I78" s="132" t="s">
        <v>36</v>
      </c>
      <c r="J78" s="44" t="s">
        <v>232</v>
      </c>
      <c r="K78" s="26" t="s">
        <v>234</v>
      </c>
      <c r="L78" s="46" t="s">
        <v>13</v>
      </c>
      <c r="M78" s="14" t="s">
        <v>276</v>
      </c>
      <c r="N78" s="14" t="s">
        <v>236</v>
      </c>
      <c r="O78" s="6" t="s">
        <v>408</v>
      </c>
      <c r="P78" s="91">
        <v>30</v>
      </c>
      <c r="Q78" s="92">
        <v>580</v>
      </c>
      <c r="R78" s="92">
        <f t="shared" si="2"/>
        <v>17400</v>
      </c>
      <c r="S78" s="56">
        <f t="shared" si="3"/>
        <v>19488.000000000004</v>
      </c>
      <c r="T78" s="13" t="s">
        <v>107</v>
      </c>
    </row>
    <row r="79" spans="1:20" s="100" customFormat="1" ht="63.75">
      <c r="A79" s="7" t="s">
        <v>221</v>
      </c>
      <c r="B79" s="51" t="s">
        <v>219</v>
      </c>
      <c r="C79" s="68" t="s">
        <v>340</v>
      </c>
      <c r="D79" s="68" t="s">
        <v>403</v>
      </c>
      <c r="E79" s="75" t="s">
        <v>404</v>
      </c>
      <c r="F79" s="32" t="s">
        <v>42</v>
      </c>
      <c r="G79" s="42" t="s">
        <v>52</v>
      </c>
      <c r="H79" s="54">
        <v>0</v>
      </c>
      <c r="I79" s="6" t="s">
        <v>34</v>
      </c>
      <c r="J79" s="44" t="s">
        <v>232</v>
      </c>
      <c r="K79" s="26" t="s">
        <v>234</v>
      </c>
      <c r="L79" s="46" t="s">
        <v>13</v>
      </c>
      <c r="M79" s="14" t="s">
        <v>276</v>
      </c>
      <c r="N79" s="14" t="s">
        <v>236</v>
      </c>
      <c r="O79" s="13" t="s">
        <v>223</v>
      </c>
      <c r="P79" s="91">
        <v>400</v>
      </c>
      <c r="Q79" s="92">
        <v>370</v>
      </c>
      <c r="R79" s="92">
        <f t="shared" si="2"/>
        <v>148000</v>
      </c>
      <c r="S79" s="56">
        <f t="shared" si="3"/>
        <v>165760.00000000003</v>
      </c>
      <c r="T79" s="13" t="s">
        <v>64</v>
      </c>
    </row>
    <row r="80" spans="1:20" s="100" customFormat="1" ht="63.75">
      <c r="A80" s="7" t="s">
        <v>222</v>
      </c>
      <c r="B80" s="51" t="s">
        <v>220</v>
      </c>
      <c r="C80" s="68" t="s">
        <v>340</v>
      </c>
      <c r="D80" s="68" t="s">
        <v>405</v>
      </c>
      <c r="E80" s="19" t="s">
        <v>406</v>
      </c>
      <c r="F80" s="7" t="s">
        <v>42</v>
      </c>
      <c r="G80" s="10" t="s">
        <v>52</v>
      </c>
      <c r="H80" s="7">
        <v>0</v>
      </c>
      <c r="I80" s="6" t="s">
        <v>34</v>
      </c>
      <c r="J80" s="44" t="s">
        <v>232</v>
      </c>
      <c r="K80" s="26" t="s">
        <v>234</v>
      </c>
      <c r="L80" s="7" t="s">
        <v>13</v>
      </c>
      <c r="M80" s="14" t="s">
        <v>276</v>
      </c>
      <c r="N80" s="14" t="s">
        <v>236</v>
      </c>
      <c r="O80" s="6" t="s">
        <v>223</v>
      </c>
      <c r="P80" s="20">
        <v>100</v>
      </c>
      <c r="Q80" s="16">
        <v>1900</v>
      </c>
      <c r="R80" s="16">
        <f t="shared" si="2"/>
        <v>190000</v>
      </c>
      <c r="S80" s="18">
        <f t="shared" si="3"/>
        <v>212800.00000000003</v>
      </c>
      <c r="T80" s="6" t="s">
        <v>64</v>
      </c>
    </row>
    <row r="81" spans="1:20" s="131" customFormat="1" ht="63.75">
      <c r="A81" s="118" t="s">
        <v>225</v>
      </c>
      <c r="B81" s="119" t="s">
        <v>108</v>
      </c>
      <c r="C81" s="119" t="s">
        <v>286</v>
      </c>
      <c r="D81" s="120" t="s">
        <v>287</v>
      </c>
      <c r="E81" s="121" t="s">
        <v>288</v>
      </c>
      <c r="F81" s="122" t="s">
        <v>42</v>
      </c>
      <c r="G81" s="123" t="s">
        <v>111</v>
      </c>
      <c r="H81" s="124">
        <v>0</v>
      </c>
      <c r="I81" s="125" t="s">
        <v>121</v>
      </c>
      <c r="J81" s="126" t="s">
        <v>232</v>
      </c>
      <c r="K81" s="127" t="s">
        <v>235</v>
      </c>
      <c r="L81" s="118" t="s">
        <v>13</v>
      </c>
      <c r="M81" s="116" t="s">
        <v>279</v>
      </c>
      <c r="N81" s="118" t="s">
        <v>237</v>
      </c>
      <c r="O81" s="124" t="s">
        <v>407</v>
      </c>
      <c r="P81" s="117">
        <v>1825</v>
      </c>
      <c r="Q81" s="128">
        <v>435000</v>
      </c>
      <c r="R81" s="128">
        <f t="shared" si="2"/>
        <v>793875000</v>
      </c>
      <c r="S81" s="129">
        <f t="shared" si="3"/>
        <v>889140000.0000001</v>
      </c>
      <c r="T81" s="130" t="s">
        <v>110</v>
      </c>
    </row>
    <row r="82" spans="1:20" ht="15">
      <c r="A82" s="134" t="s">
        <v>431</v>
      </c>
      <c r="B82" s="135"/>
      <c r="C82" s="135"/>
      <c r="D82" s="135"/>
      <c r="E82" s="135"/>
      <c r="F82" s="135"/>
      <c r="G82" s="135"/>
      <c r="H82" s="135"/>
      <c r="I82" s="135"/>
      <c r="J82" s="135"/>
      <c r="K82" s="135"/>
      <c r="L82" s="135"/>
      <c r="M82" s="135"/>
      <c r="N82" s="135"/>
      <c r="O82" s="135"/>
      <c r="P82" s="135"/>
      <c r="Q82" s="136"/>
      <c r="R82" s="101">
        <f>SUM(R7:R80)</f>
        <v>836084566.0946</v>
      </c>
      <c r="S82" s="101">
        <f>SUM(S7:S80)</f>
        <v>936414714.0259521</v>
      </c>
      <c r="T82" s="102"/>
    </row>
    <row r="83" spans="1:20" ht="15">
      <c r="A83" s="140" t="s">
        <v>432</v>
      </c>
      <c r="B83" s="141"/>
      <c r="C83" s="141"/>
      <c r="D83" s="141"/>
      <c r="E83" s="141"/>
      <c r="F83" s="141"/>
      <c r="G83" s="141"/>
      <c r="H83" s="141"/>
      <c r="I83" s="141"/>
      <c r="J83" s="141"/>
      <c r="K83" s="141"/>
      <c r="L83" s="141"/>
      <c r="M83" s="141"/>
      <c r="N83" s="141"/>
      <c r="O83" s="141"/>
      <c r="P83" s="141"/>
      <c r="Q83" s="141"/>
      <c r="R83" s="141"/>
      <c r="S83" s="141"/>
      <c r="T83" s="141"/>
    </row>
    <row r="84" spans="1:20" ht="63.75">
      <c r="A84" s="5" t="s">
        <v>208</v>
      </c>
      <c r="B84" s="9" t="s">
        <v>112</v>
      </c>
      <c r="C84" s="9" t="s">
        <v>414</v>
      </c>
      <c r="D84" s="9" t="s">
        <v>414</v>
      </c>
      <c r="E84" s="3" t="s">
        <v>415</v>
      </c>
      <c r="F84" s="7" t="s">
        <v>42</v>
      </c>
      <c r="G84" s="6" t="s">
        <v>111</v>
      </c>
      <c r="H84" s="7">
        <v>0</v>
      </c>
      <c r="I84" s="6" t="s">
        <v>34</v>
      </c>
      <c r="J84" s="44" t="s">
        <v>232</v>
      </c>
      <c r="K84" s="8" t="s">
        <v>418</v>
      </c>
      <c r="L84" s="103"/>
      <c r="M84" s="36" t="s">
        <v>280</v>
      </c>
      <c r="N84" s="4" t="s">
        <v>237</v>
      </c>
      <c r="O84" s="103"/>
      <c r="P84" s="103"/>
      <c r="Q84" s="18">
        <v>630279400</v>
      </c>
      <c r="R84" s="18">
        <f aca="true" t="shared" si="4" ref="R84:R90">SUM(Q84*1)</f>
        <v>630279400</v>
      </c>
      <c r="S84" s="16">
        <f aca="true" t="shared" si="5" ref="S84:S91">SUM(R84*1.12)</f>
        <v>705912928.0000001</v>
      </c>
      <c r="T84" s="39" t="s">
        <v>110</v>
      </c>
    </row>
    <row r="85" spans="1:20" ht="63.75">
      <c r="A85" s="5" t="s">
        <v>209</v>
      </c>
      <c r="B85" s="9" t="s">
        <v>112</v>
      </c>
      <c r="C85" s="9" t="s">
        <v>414</v>
      </c>
      <c r="D85" s="9" t="s">
        <v>414</v>
      </c>
      <c r="E85" s="3" t="s">
        <v>416</v>
      </c>
      <c r="F85" s="7" t="s">
        <v>42</v>
      </c>
      <c r="G85" s="6" t="s">
        <v>111</v>
      </c>
      <c r="H85" s="7">
        <v>0</v>
      </c>
      <c r="I85" s="6" t="s">
        <v>34</v>
      </c>
      <c r="J85" s="44" t="s">
        <v>232</v>
      </c>
      <c r="K85" s="8" t="s">
        <v>418</v>
      </c>
      <c r="L85" s="103"/>
      <c r="M85" s="36" t="s">
        <v>280</v>
      </c>
      <c r="N85" s="4" t="s">
        <v>237</v>
      </c>
      <c r="O85" s="103"/>
      <c r="P85" s="103"/>
      <c r="Q85" s="18">
        <v>309833400</v>
      </c>
      <c r="R85" s="18">
        <f t="shared" si="4"/>
        <v>309833400</v>
      </c>
      <c r="S85" s="16">
        <f t="shared" si="5"/>
        <v>347013408.00000006</v>
      </c>
      <c r="T85" s="39" t="s">
        <v>110</v>
      </c>
    </row>
    <row r="86" spans="1:20" ht="63.75">
      <c r="A86" s="5" t="s">
        <v>210</v>
      </c>
      <c r="B86" s="9" t="s">
        <v>112</v>
      </c>
      <c r="C86" s="3" t="s">
        <v>414</v>
      </c>
      <c r="D86" s="3" t="s">
        <v>414</v>
      </c>
      <c r="E86" s="3" t="s">
        <v>417</v>
      </c>
      <c r="F86" s="7" t="s">
        <v>42</v>
      </c>
      <c r="G86" s="6" t="s">
        <v>111</v>
      </c>
      <c r="H86" s="7">
        <v>0</v>
      </c>
      <c r="I86" s="6" t="s">
        <v>34</v>
      </c>
      <c r="J86" s="44" t="s">
        <v>232</v>
      </c>
      <c r="K86" s="8" t="s">
        <v>418</v>
      </c>
      <c r="L86" s="103"/>
      <c r="M86" s="36" t="s">
        <v>280</v>
      </c>
      <c r="N86" s="4" t="s">
        <v>237</v>
      </c>
      <c r="O86" s="103"/>
      <c r="P86" s="103"/>
      <c r="Q86" s="18">
        <v>299155000</v>
      </c>
      <c r="R86" s="18">
        <f t="shared" si="4"/>
        <v>299155000</v>
      </c>
      <c r="S86" s="16">
        <f t="shared" si="5"/>
        <v>335053600.00000006</v>
      </c>
      <c r="T86" s="39" t="s">
        <v>110</v>
      </c>
    </row>
    <row r="87" spans="1:20" ht="63.75">
      <c r="A87" s="46" t="s">
        <v>211</v>
      </c>
      <c r="B87" s="47" t="s">
        <v>58</v>
      </c>
      <c r="C87" s="47" t="s">
        <v>419</v>
      </c>
      <c r="D87" s="47" t="s">
        <v>419</v>
      </c>
      <c r="E87" s="19" t="s">
        <v>420</v>
      </c>
      <c r="F87" s="7" t="s">
        <v>42</v>
      </c>
      <c r="G87" s="24" t="s">
        <v>51</v>
      </c>
      <c r="H87" s="7" t="s">
        <v>33</v>
      </c>
      <c r="I87" s="6" t="s">
        <v>38</v>
      </c>
      <c r="J87" s="44" t="s">
        <v>232</v>
      </c>
      <c r="K87" s="7" t="s">
        <v>233</v>
      </c>
      <c r="L87" s="104"/>
      <c r="M87" s="36" t="s">
        <v>281</v>
      </c>
      <c r="N87" s="93" t="s">
        <v>237</v>
      </c>
      <c r="O87" s="104"/>
      <c r="P87" s="104"/>
      <c r="Q87" s="94">
        <v>2000000</v>
      </c>
      <c r="R87" s="18">
        <f>SUM(Q87*1)</f>
        <v>2000000</v>
      </c>
      <c r="S87" s="16">
        <f>SUM(R87*1.12)</f>
        <v>2240000</v>
      </c>
      <c r="T87" s="72" t="s">
        <v>216</v>
      </c>
    </row>
    <row r="88" spans="1:20" s="100" customFormat="1" ht="63.75">
      <c r="A88" s="46" t="s">
        <v>212</v>
      </c>
      <c r="B88" s="47" t="s">
        <v>59</v>
      </c>
      <c r="C88" s="95" t="s">
        <v>421</v>
      </c>
      <c r="D88" s="95" t="s">
        <v>421</v>
      </c>
      <c r="E88" s="95" t="s">
        <v>422</v>
      </c>
      <c r="F88" s="7" t="s">
        <v>42</v>
      </c>
      <c r="G88" s="10" t="s">
        <v>51</v>
      </c>
      <c r="H88" s="14" t="s">
        <v>33</v>
      </c>
      <c r="I88" s="15" t="s">
        <v>34</v>
      </c>
      <c r="J88" s="44" t="s">
        <v>232</v>
      </c>
      <c r="K88" s="26" t="s">
        <v>234</v>
      </c>
      <c r="L88" s="104"/>
      <c r="M88" s="36" t="s">
        <v>280</v>
      </c>
      <c r="N88" s="93" t="s">
        <v>237</v>
      </c>
      <c r="O88" s="104"/>
      <c r="P88" s="104"/>
      <c r="Q88" s="94">
        <v>2000000</v>
      </c>
      <c r="R88" s="18">
        <f t="shared" si="4"/>
        <v>2000000</v>
      </c>
      <c r="S88" s="16">
        <f t="shared" si="5"/>
        <v>2240000</v>
      </c>
      <c r="T88" s="72" t="s">
        <v>216</v>
      </c>
    </row>
    <row r="89" spans="1:20" s="100" customFormat="1" ht="63.75">
      <c r="A89" s="46" t="s">
        <v>213</v>
      </c>
      <c r="B89" s="47" t="s">
        <v>60</v>
      </c>
      <c r="C89" s="47" t="s">
        <v>423</v>
      </c>
      <c r="D89" s="47" t="s">
        <v>423</v>
      </c>
      <c r="E89" s="47" t="s">
        <v>424</v>
      </c>
      <c r="F89" s="7" t="s">
        <v>42</v>
      </c>
      <c r="G89" s="10" t="s">
        <v>51</v>
      </c>
      <c r="H89" s="14" t="s">
        <v>33</v>
      </c>
      <c r="I89" s="15" t="s">
        <v>34</v>
      </c>
      <c r="J89" s="44" t="s">
        <v>232</v>
      </c>
      <c r="K89" s="26" t="s">
        <v>234</v>
      </c>
      <c r="L89" s="104"/>
      <c r="M89" s="36" t="s">
        <v>280</v>
      </c>
      <c r="N89" s="93" t="s">
        <v>237</v>
      </c>
      <c r="O89" s="104"/>
      <c r="P89" s="104"/>
      <c r="Q89" s="94">
        <v>2600000</v>
      </c>
      <c r="R89" s="18">
        <f t="shared" si="4"/>
        <v>2600000</v>
      </c>
      <c r="S89" s="16">
        <f t="shared" si="5"/>
        <v>2912000.0000000005</v>
      </c>
      <c r="T89" s="72" t="s">
        <v>216</v>
      </c>
    </row>
    <row r="90" spans="1:20" s="100" customFormat="1" ht="102">
      <c r="A90" s="7" t="s">
        <v>214</v>
      </c>
      <c r="B90" s="96" t="s">
        <v>61</v>
      </c>
      <c r="C90" s="47" t="s">
        <v>425</v>
      </c>
      <c r="D90" s="47" t="s">
        <v>425</v>
      </c>
      <c r="E90" s="47" t="s">
        <v>426</v>
      </c>
      <c r="F90" s="7" t="s">
        <v>42</v>
      </c>
      <c r="G90" s="10" t="s">
        <v>51</v>
      </c>
      <c r="H90" s="14" t="s">
        <v>33</v>
      </c>
      <c r="I90" s="15" t="s">
        <v>34</v>
      </c>
      <c r="J90" s="44" t="s">
        <v>232</v>
      </c>
      <c r="K90" s="26" t="s">
        <v>234</v>
      </c>
      <c r="L90" s="104"/>
      <c r="M90" s="36" t="s">
        <v>280</v>
      </c>
      <c r="N90" s="93" t="s">
        <v>237</v>
      </c>
      <c r="O90" s="104"/>
      <c r="P90" s="104"/>
      <c r="Q90" s="94">
        <v>2800000</v>
      </c>
      <c r="R90" s="18">
        <f t="shared" si="4"/>
        <v>2800000</v>
      </c>
      <c r="S90" s="16">
        <f t="shared" si="5"/>
        <v>3136000.0000000005</v>
      </c>
      <c r="T90" s="72" t="s">
        <v>216</v>
      </c>
    </row>
    <row r="91" spans="1:20" s="100" customFormat="1" ht="63.75">
      <c r="A91" s="46" t="s">
        <v>224</v>
      </c>
      <c r="B91" s="96" t="s">
        <v>217</v>
      </c>
      <c r="C91" s="47" t="s">
        <v>427</v>
      </c>
      <c r="D91" s="47" t="s">
        <v>427</v>
      </c>
      <c r="E91" s="47" t="s">
        <v>428</v>
      </c>
      <c r="F91" s="7" t="s">
        <v>42</v>
      </c>
      <c r="G91" s="10" t="s">
        <v>51</v>
      </c>
      <c r="H91" s="14" t="s">
        <v>33</v>
      </c>
      <c r="I91" s="6" t="s">
        <v>34</v>
      </c>
      <c r="J91" s="44" t="s">
        <v>232</v>
      </c>
      <c r="K91" s="26" t="s">
        <v>234</v>
      </c>
      <c r="L91" s="104" t="s">
        <v>218</v>
      </c>
      <c r="M91" s="33" t="s">
        <v>278</v>
      </c>
      <c r="N91" s="93" t="s">
        <v>237</v>
      </c>
      <c r="O91" s="104"/>
      <c r="P91" s="104"/>
      <c r="Q91" s="94">
        <v>2100000</v>
      </c>
      <c r="R91" s="94">
        <v>2100000</v>
      </c>
      <c r="S91" s="16">
        <f t="shared" si="5"/>
        <v>2352000</v>
      </c>
      <c r="T91" s="72" t="s">
        <v>216</v>
      </c>
    </row>
    <row r="92" spans="1:20" ht="15">
      <c r="A92" s="134" t="s">
        <v>429</v>
      </c>
      <c r="B92" s="135"/>
      <c r="C92" s="135"/>
      <c r="D92" s="135"/>
      <c r="E92" s="135"/>
      <c r="F92" s="135"/>
      <c r="G92" s="135"/>
      <c r="H92" s="135"/>
      <c r="I92" s="135"/>
      <c r="J92" s="135"/>
      <c r="K92" s="135"/>
      <c r="L92" s="135"/>
      <c r="M92" s="135"/>
      <c r="N92" s="135"/>
      <c r="O92" s="135"/>
      <c r="P92" s="135"/>
      <c r="Q92" s="136"/>
      <c r="R92" s="105">
        <f>SUM(R84:R91)</f>
        <v>1250767800</v>
      </c>
      <c r="S92" s="105">
        <f>SUM(S84:S91)</f>
        <v>1400859936.0000002</v>
      </c>
      <c r="T92" s="106"/>
    </row>
    <row r="93" spans="1:20" ht="15">
      <c r="A93" s="134" t="s">
        <v>430</v>
      </c>
      <c r="B93" s="135"/>
      <c r="C93" s="135"/>
      <c r="D93" s="135"/>
      <c r="E93" s="135"/>
      <c r="F93" s="135"/>
      <c r="G93" s="135"/>
      <c r="H93" s="135"/>
      <c r="I93" s="135"/>
      <c r="J93" s="135"/>
      <c r="K93" s="135"/>
      <c r="L93" s="135"/>
      <c r="M93" s="135"/>
      <c r="N93" s="135"/>
      <c r="O93" s="135"/>
      <c r="P93" s="135"/>
      <c r="Q93" s="136"/>
      <c r="R93" s="105">
        <f>SUM(R92+R82)</f>
        <v>2086852366.0946</v>
      </c>
      <c r="S93" s="105">
        <f>SUM(S92+S82)</f>
        <v>2337274650.0259523</v>
      </c>
      <c r="T93" s="106"/>
    </row>
  </sheetData>
  <sheetProtection/>
  <autoFilter ref="A5:T93"/>
  <mergeCells count="7">
    <mergeCell ref="R1:T1"/>
    <mergeCell ref="A92:Q92"/>
    <mergeCell ref="A93:Q93"/>
    <mergeCell ref="A2:S2"/>
    <mergeCell ref="A6:T6"/>
    <mergeCell ref="A82:Q82"/>
    <mergeCell ref="A83:T83"/>
  </mergeCells>
  <dataValidations count="5">
    <dataValidation type="list" allowBlank="1" showInputMessage="1" showErrorMessage="1" sqref="G84:G86">
      <formula1>основания_итог</formula1>
    </dataValidation>
    <dataValidation type="list" allowBlank="1" showInputMessage="1" showErrorMessage="1" sqref="O7:O17 O19:O41 O43:O81">
      <formula1>ЕИ</formula1>
    </dataValidation>
    <dataValidation type="whole" allowBlank="1" showInputMessage="1" showErrorMessage="1" sqref="H36 H38:H41 H19:H22 H25:H27 T31:T35 H30 H7:H17 T23:T24 T28:T29 T73:T75 H44:H62 H73:H81 H91 H84:H87">
      <formula1>0</formula1>
      <formula2>100</formula2>
    </dataValidation>
    <dataValidation type="list" allowBlank="1" showInputMessage="1" showErrorMessage="1" sqref="F42:F43 F23:F27 F30 F12:F16 F81">
      <formula1>Способ_закупок</formula1>
    </dataValidation>
    <dataValidation type="textLength" operator="equal" allowBlank="1" showInputMessage="1" showErrorMessage="1" error="Код КАТО должен содержать 9 символов" sqref="I88:I90">
      <formula1>9</formula1>
    </dataValidation>
  </dataValidations>
  <hyperlinks>
    <hyperlink ref="B47" r:id="rId1" display="https://enstru.kz/code_new.jsp?&amp;t=%D0%A1%D0%B8%D1%81%D1%82%D0%B5%D0%BC%D0%B0%20%D0%B0%D0%BA%D1%83%D1%81%D1%82%D0%B8%D1%87%D0%B5%D1%81%D0%BA%D0%B0%D1%8F%20%D0%BC%D0%BD%D0%BE%D0%B3%D0%BE%D0%BF%D0%BE%D0%BB%D0%BE%D1%81%D0%BD%D0%B0%D1%8F&amp;s=common&amp;p=10&amp;n=0&amp;S=264031%2E900&amp;N=%D0%A1%D0%B8%D1%81%D1%82%D0%B5%D0%BC%D0%B0%20%D0%B0%D0%BA%D1%83%D1%81%D1%82%D0%B8%D1%87%D0%B5%D1%81%D0%BA%D0%B0%D1%8F&amp;fc=1&amp;fg=1&amp;new=264031.900.000001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D14"/>
  <sheetViews>
    <sheetView zoomScalePageLayoutView="0" workbookViewId="0" topLeftCell="A1">
      <selection activeCell="B20" sqref="B20"/>
    </sheetView>
  </sheetViews>
  <sheetFormatPr defaultColWidth="9.140625" defaultRowHeight="15"/>
  <cols>
    <col min="1" max="1" width="14.421875" style="0" customWidth="1"/>
    <col min="2" max="2" width="66.421875" style="0" customWidth="1"/>
  </cols>
  <sheetData>
    <row r="2" spans="1:4" ht="18.75">
      <c r="A2" s="142" t="s">
        <v>23</v>
      </c>
      <c r="B2" s="142"/>
      <c r="C2" s="2"/>
      <c r="D2" s="2"/>
    </row>
    <row r="4" spans="1:2" ht="15">
      <c r="A4" s="1" t="s">
        <v>1</v>
      </c>
      <c r="B4" s="1" t="s">
        <v>2</v>
      </c>
    </row>
    <row r="5" spans="1:2" ht="15">
      <c r="A5" s="1" t="s">
        <v>3</v>
      </c>
      <c r="B5" s="1" t="s">
        <v>4</v>
      </c>
    </row>
    <row r="6" spans="1:2" ht="15">
      <c r="A6" s="1" t="s">
        <v>5</v>
      </c>
      <c r="B6" s="1" t="s">
        <v>6</v>
      </c>
    </row>
    <row r="7" spans="1:2" ht="15">
      <c r="A7" s="1" t="s">
        <v>7</v>
      </c>
      <c r="B7" s="1" t="s">
        <v>8</v>
      </c>
    </row>
    <row r="8" spans="1:2" ht="15">
      <c r="A8" s="1" t="s">
        <v>9</v>
      </c>
      <c r="B8" s="1" t="s">
        <v>10</v>
      </c>
    </row>
    <row r="9" spans="1:2" ht="15">
      <c r="A9" s="1" t="s">
        <v>11</v>
      </c>
      <c r="B9" s="1" t="s">
        <v>12</v>
      </c>
    </row>
    <row r="10" spans="1:2" ht="15">
      <c r="A10" s="1" t="s">
        <v>13</v>
      </c>
      <c r="B10" s="1" t="s">
        <v>14</v>
      </c>
    </row>
    <row r="11" spans="1:2" ht="15">
      <c r="A11" s="1" t="s">
        <v>15</v>
      </c>
      <c r="B11" s="1" t="s">
        <v>16</v>
      </c>
    </row>
    <row r="12" spans="1:2" ht="15">
      <c r="A12" s="1" t="s">
        <v>17</v>
      </c>
      <c r="B12" s="1" t="s">
        <v>18</v>
      </c>
    </row>
    <row r="13" spans="1:2" ht="15">
      <c r="A13" s="1" t="s">
        <v>19</v>
      </c>
      <c r="B13" s="1" t="s">
        <v>20</v>
      </c>
    </row>
    <row r="14" spans="1:2" ht="15">
      <c r="A14" s="1" t="s">
        <v>21</v>
      </c>
      <c r="B14" s="1" t="s">
        <v>22</v>
      </c>
    </row>
  </sheetData>
  <sheetProtection/>
  <mergeCells count="1">
    <mergeCell ref="A2:B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B3"/>
  <sheetViews>
    <sheetView zoomScalePageLayoutView="0" workbookViewId="0" topLeftCell="A1">
      <selection activeCell="B3" sqref="B3"/>
    </sheetView>
  </sheetViews>
  <sheetFormatPr defaultColWidth="9.140625" defaultRowHeight="15"/>
  <cols>
    <col min="2" max="2" width="18.57421875" style="0" customWidth="1"/>
  </cols>
  <sheetData>
    <row r="2" ht="15">
      <c r="B2" t="s">
        <v>24</v>
      </c>
    </row>
    <row r="3" ht="15">
      <c r="B3" t="s">
        <v>25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3:B6"/>
  <sheetViews>
    <sheetView zoomScalePageLayoutView="0" workbookViewId="0" topLeftCell="A1">
      <selection activeCell="B6" sqref="B6"/>
    </sheetView>
  </sheetViews>
  <sheetFormatPr defaultColWidth="9.140625" defaultRowHeight="15"/>
  <cols>
    <col min="2" max="2" width="18.7109375" style="0" customWidth="1"/>
  </cols>
  <sheetData>
    <row r="3" ht="15">
      <c r="B3" t="s">
        <v>26</v>
      </c>
    </row>
    <row r="4" ht="15">
      <c r="B4" t="s">
        <v>27</v>
      </c>
    </row>
    <row r="5" ht="15">
      <c r="B5" t="s">
        <v>29</v>
      </c>
    </row>
    <row r="6" ht="15">
      <c r="B6" t="s">
        <v>28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3:B5"/>
  <sheetViews>
    <sheetView zoomScalePageLayoutView="0" workbookViewId="0" topLeftCell="A1">
      <selection activeCell="B5" sqref="B5"/>
    </sheetView>
  </sheetViews>
  <sheetFormatPr defaultColWidth="9.140625" defaultRowHeight="15"/>
  <cols>
    <col min="2" max="2" width="21.00390625" style="0" customWidth="1"/>
  </cols>
  <sheetData>
    <row r="3" ht="15">
      <c r="B3" t="s">
        <v>27</v>
      </c>
    </row>
    <row r="4" ht="15">
      <c r="B4" t="s">
        <v>29</v>
      </c>
    </row>
    <row r="5" ht="15">
      <c r="B5" t="s">
        <v>28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3:B4"/>
  <sheetViews>
    <sheetView zoomScalePageLayoutView="0" workbookViewId="0" topLeftCell="A1">
      <selection activeCell="D7" sqref="D7"/>
    </sheetView>
  </sheetViews>
  <sheetFormatPr defaultColWidth="9.140625" defaultRowHeight="15"/>
  <cols>
    <col min="2" max="2" width="11.8515625" style="0" customWidth="1"/>
  </cols>
  <sheetData>
    <row r="3" ht="15">
      <c r="B3" t="s">
        <v>30</v>
      </c>
    </row>
    <row r="4" ht="15">
      <c r="B4" t="s">
        <v>31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palyutin</dc:creator>
  <cp:keywords/>
  <dc:description/>
  <cp:lastModifiedBy>Assylbek Kurmangaliyev</cp:lastModifiedBy>
  <dcterms:created xsi:type="dcterms:W3CDTF">2012-09-14T10:00:02Z</dcterms:created>
  <dcterms:modified xsi:type="dcterms:W3CDTF">2023-01-25T11:31:56Z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